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20" yWindow="210" windowWidth="19100" windowHeight="7980"/>
  </bookViews>
  <sheets>
    <sheet name="部品表(購入用）" sheetId="1" r:id="rId1"/>
    <sheet name="秋月電子通販ページで一括でカートに入れる方法" sheetId="2" r:id="rId2"/>
    <sheet name="部品表 (作業時参照用)" sheetId="4" r:id="rId3"/>
  </sheets>
  <definedNames>
    <definedName name="_xlnm.Print_Area" localSheetId="2">'部品表 (作業時参照用)'!$B$3:$E$25</definedName>
    <definedName name="_xlnm.Print_Area" localSheetId="0">'部品表(購入用）'!$A$1:$M$67</definedName>
  </definedNames>
  <calcPr calcId="145621"/>
</workbook>
</file>

<file path=xl/calcChain.xml><?xml version="1.0" encoding="utf-8"?>
<calcChain xmlns="http://schemas.openxmlformats.org/spreadsheetml/2006/main">
  <c r="E6" i="2" l="1"/>
  <c r="F6" i="2"/>
  <c r="G6" i="2"/>
  <c r="D6" i="2"/>
  <c r="H3" i="2" l="1"/>
  <c r="I3" i="2" s="1"/>
  <c r="H4" i="2"/>
  <c r="I4" i="2" s="1"/>
  <c r="H5" i="2"/>
  <c r="I5" i="2" s="1"/>
  <c r="H7" i="2"/>
  <c r="I7" i="2" s="1"/>
  <c r="H8" i="2"/>
  <c r="I8" i="2" s="1"/>
  <c r="H9" i="2"/>
  <c r="I9" i="2" s="1"/>
  <c r="H10" i="2"/>
  <c r="I10" i="2" s="1"/>
  <c r="H11" i="2"/>
  <c r="I11" i="2" s="1"/>
  <c r="H12" i="2"/>
  <c r="I12" i="2" s="1"/>
  <c r="H13" i="2"/>
  <c r="I13" i="2" s="1"/>
  <c r="H2" i="2"/>
  <c r="I2" i="2" s="1"/>
  <c r="J27" i="1"/>
  <c r="K27" i="1" s="1"/>
  <c r="L27" i="1" s="1"/>
  <c r="J26" i="1"/>
  <c r="K26" i="1" s="1"/>
  <c r="L26" i="1" s="1"/>
  <c r="J24" i="1"/>
  <c r="K24" i="1" s="1"/>
  <c r="L24" i="1" s="1"/>
  <c r="J22" i="1"/>
  <c r="K22" i="1" s="1"/>
  <c r="L22" i="1" s="1"/>
  <c r="J21" i="1"/>
  <c r="K21" i="1" s="1"/>
  <c r="L21" i="1" s="1"/>
  <c r="J20" i="1"/>
  <c r="K20" i="1" s="1"/>
  <c r="L20" i="1" s="1"/>
  <c r="J18" i="1"/>
  <c r="K18" i="1" s="1"/>
  <c r="L18" i="1" s="1"/>
  <c r="J17" i="1"/>
  <c r="K17" i="1" s="1"/>
  <c r="L17" i="1" s="1"/>
  <c r="J16" i="1"/>
  <c r="K16" i="1" s="1"/>
  <c r="L16" i="1" s="1"/>
  <c r="J15" i="1"/>
  <c r="K15" i="1" s="1"/>
  <c r="L15" i="1" s="1"/>
  <c r="J14" i="1"/>
  <c r="K14" i="1" s="1"/>
  <c r="L14" i="1" s="1"/>
  <c r="J12" i="1"/>
  <c r="K12" i="1" s="1"/>
  <c r="L12" i="1" s="1"/>
  <c r="J11" i="1"/>
  <c r="K11" i="1" s="1"/>
  <c r="L11" i="1" s="1"/>
  <c r="J10" i="1"/>
  <c r="K10" i="1" s="1"/>
  <c r="L10" i="1" s="1"/>
  <c r="J8" i="1"/>
  <c r="J7" i="1"/>
  <c r="K7" i="1" s="1"/>
  <c r="L7" i="1" s="1"/>
  <c r="J6" i="1"/>
  <c r="K6" i="1" s="1"/>
  <c r="L6" i="1" s="1"/>
  <c r="J5" i="1"/>
  <c r="K5" i="1" s="1"/>
  <c r="L5" i="1" s="1"/>
  <c r="J4" i="1"/>
  <c r="K4" i="1" s="1"/>
  <c r="L4" i="1" s="1"/>
  <c r="K8" i="1" l="1"/>
  <c r="H6" i="2"/>
  <c r="L8" i="1" l="1"/>
  <c r="L1" i="1" s="1"/>
  <c r="I6" i="2"/>
  <c r="L30" i="1" l="1"/>
</calcChain>
</file>

<file path=xl/sharedStrings.xml><?xml version="1.0" encoding="utf-8"?>
<sst xmlns="http://schemas.openxmlformats.org/spreadsheetml/2006/main" count="346" uniqueCount="203">
  <si>
    <t>製作台数　ｎ＝</t>
    <rPh sb="0" eb="2">
      <t>セイサク</t>
    </rPh>
    <rPh sb="2" eb="4">
      <t>ダイスウ</t>
    </rPh>
    <phoneticPr fontId="1"/>
  </si>
  <si>
    <t>台</t>
    <rPh sb="0" eb="1">
      <t>ダイ</t>
    </rPh>
    <phoneticPr fontId="1"/>
  </si>
  <si>
    <t>ロボット製作に必要な部品（一部機構部品を含まず）</t>
    <rPh sb="4" eb="6">
      <t>セイサク</t>
    </rPh>
    <rPh sb="7" eb="9">
      <t>ヒツヨウ</t>
    </rPh>
    <rPh sb="10" eb="12">
      <t>ブヒン</t>
    </rPh>
    <rPh sb="13" eb="15">
      <t>イチブ</t>
    </rPh>
    <rPh sb="15" eb="17">
      <t>キコウ</t>
    </rPh>
    <rPh sb="17" eb="19">
      <t>ブヒン</t>
    </rPh>
    <rPh sb="20" eb="21">
      <t>フク</t>
    </rPh>
    <phoneticPr fontId="1"/>
  </si>
  <si>
    <t>部品番号(仮）</t>
    <rPh sb="0" eb="2">
      <t>ブヒン</t>
    </rPh>
    <rPh sb="2" eb="4">
      <t>バンゴウ</t>
    </rPh>
    <rPh sb="5" eb="6">
      <t>カリ</t>
    </rPh>
    <phoneticPr fontId="1"/>
  </si>
  <si>
    <t>カテゴリ</t>
    <phoneticPr fontId="1"/>
  </si>
  <si>
    <t>規格</t>
    <rPh sb="0" eb="2">
      <t>キカク</t>
    </rPh>
    <phoneticPr fontId="1"/>
  </si>
  <si>
    <t>詳細</t>
    <rPh sb="0" eb="2">
      <t>ショウサイ</t>
    </rPh>
    <phoneticPr fontId="1"/>
  </si>
  <si>
    <t>入手先</t>
    <rPh sb="0" eb="3">
      <t>ニュウシュサキ</t>
    </rPh>
    <phoneticPr fontId="1"/>
  </si>
  <si>
    <t>通販記号</t>
    <rPh sb="0" eb="2">
      <t>ツウハン</t>
    </rPh>
    <rPh sb="2" eb="4">
      <t>キゴウ</t>
    </rPh>
    <phoneticPr fontId="1"/>
  </si>
  <si>
    <t>1パック単価</t>
    <rPh sb="4" eb="6">
      <t>タンカ</t>
    </rPh>
    <phoneticPr fontId="1"/>
  </si>
  <si>
    <t>入り数/
パック</t>
    <rPh sb="0" eb="1">
      <t>イ</t>
    </rPh>
    <rPh sb="2" eb="3">
      <t>スウ</t>
    </rPh>
    <phoneticPr fontId="1"/>
  </si>
  <si>
    <t>1台分
必要個数</t>
    <rPh sb="2" eb="4">
      <t>ダイブン</t>
    </rPh>
    <rPh sb="5" eb="7">
      <t>ヒツヨウコスウ</t>
    </rPh>
    <phoneticPr fontId="1"/>
  </si>
  <si>
    <t>ｎ台分
必要個数</t>
    <rPh sb="1" eb="2">
      <t>ダイ</t>
    </rPh>
    <rPh sb="2" eb="3">
      <t>ブン</t>
    </rPh>
    <rPh sb="4" eb="6">
      <t>ヒツヨウ</t>
    </rPh>
    <rPh sb="6" eb="8">
      <t>コスウ</t>
    </rPh>
    <phoneticPr fontId="1"/>
  </si>
  <si>
    <t>購入パック数</t>
    <rPh sb="0" eb="2">
      <t>コウニュウ</t>
    </rPh>
    <rPh sb="5" eb="6">
      <t>スウ</t>
    </rPh>
    <phoneticPr fontId="1"/>
  </si>
  <si>
    <t>小計</t>
    <rPh sb="0" eb="2">
      <t>ショウケイ</t>
    </rPh>
    <phoneticPr fontId="1"/>
  </si>
  <si>
    <t>備考</t>
    <rPh sb="0" eb="2">
      <t>ビコウ</t>
    </rPh>
    <phoneticPr fontId="1"/>
  </si>
  <si>
    <t>U5</t>
    <phoneticPr fontId="1"/>
  </si>
  <si>
    <t>マイクロコントローラ</t>
    <phoneticPr fontId="1"/>
  </si>
  <si>
    <t>PIC16F676-I/SL,　14ピン、1.27mmピッチ、１個入り</t>
    <rPh sb="32" eb="33">
      <t>コ</t>
    </rPh>
    <rPh sb="33" eb="34">
      <t>イ</t>
    </rPh>
    <phoneticPr fontId="1"/>
  </si>
  <si>
    <t>秋月電子通商</t>
    <rPh sb="0" eb="2">
      <t>アキヅキ</t>
    </rPh>
    <rPh sb="2" eb="4">
      <t>デンシ</t>
    </rPh>
    <rPh sb="4" eb="6">
      <t>ツウショウ</t>
    </rPh>
    <phoneticPr fontId="1"/>
  </si>
  <si>
    <t>I-02088</t>
  </si>
  <si>
    <t>U6,U7</t>
    <phoneticPr fontId="1"/>
  </si>
  <si>
    <t>モータドライバ</t>
    <phoneticPr fontId="1"/>
  </si>
  <si>
    <t>7V</t>
    <phoneticPr fontId="1"/>
  </si>
  <si>
    <t>フルブリッジドライバ、BD6211F-E2、SOP8,１個入り</t>
    <rPh sb="28" eb="29">
      <t>コ</t>
    </rPh>
    <rPh sb="29" eb="30">
      <t>イ</t>
    </rPh>
    <phoneticPr fontId="1"/>
  </si>
  <si>
    <t>I-05087</t>
  </si>
  <si>
    <t>D1,D2</t>
    <phoneticPr fontId="1"/>
  </si>
  <si>
    <t>ダイオード</t>
    <phoneticPr fontId="1"/>
  </si>
  <si>
    <t>表面実装用ショットキーバリアダイオード（３０Ｖ１Ａ）ＳＢ１００３Ｍ３（４０個入）</t>
  </si>
  <si>
    <t>I-01867</t>
  </si>
  <si>
    <t>U1～U4</t>
    <phoneticPr fontId="1"/>
  </si>
  <si>
    <t>センサ</t>
    <phoneticPr fontId="1"/>
  </si>
  <si>
    <t>フォトリフレクタ</t>
    <phoneticPr fontId="1"/>
  </si>
  <si>
    <t>LED1</t>
    <phoneticPr fontId="1"/>
  </si>
  <si>
    <t>LED</t>
    <phoneticPr fontId="1"/>
  </si>
  <si>
    <t>C6,C9</t>
    <phoneticPr fontId="1"/>
  </si>
  <si>
    <t>スーパーキャパシタ</t>
    <phoneticPr fontId="1"/>
  </si>
  <si>
    <t>2.5V 10 F</t>
    <phoneticPr fontId="1"/>
  </si>
  <si>
    <t>電気二重層コンデンサ、2.5DMB10M12.5X25、１個</t>
    <rPh sb="0" eb="2">
      <t>デンキ</t>
    </rPh>
    <rPh sb="2" eb="5">
      <t>ニジュウソウ</t>
    </rPh>
    <rPh sb="29" eb="30">
      <t>コ</t>
    </rPh>
    <phoneticPr fontId="1"/>
  </si>
  <si>
    <t>P-02623</t>
    <phoneticPr fontId="1"/>
  </si>
  <si>
    <t>C2,C4,C5,C8,C10</t>
    <phoneticPr fontId="1"/>
  </si>
  <si>
    <t>コンデンサ</t>
    <phoneticPr fontId="1"/>
  </si>
  <si>
    <t>6.3V 10μF</t>
    <phoneticPr fontId="1"/>
  </si>
  <si>
    <t>積層セラミック、GRM21BB30J106K、サイズ2012（20個入り）</t>
    <rPh sb="0" eb="2">
      <t>セキソウ</t>
    </rPh>
    <rPh sb="33" eb="34">
      <t>コ</t>
    </rPh>
    <rPh sb="34" eb="35">
      <t>イ</t>
    </rPh>
    <phoneticPr fontId="1"/>
  </si>
  <si>
    <t>P-00664</t>
    <phoneticPr fontId="1"/>
  </si>
  <si>
    <t>C1,C3,C7</t>
    <phoneticPr fontId="1"/>
  </si>
  <si>
    <t>25V, 0.1uF</t>
    <phoneticPr fontId="1"/>
  </si>
  <si>
    <t>積層セラミック、ECJKVB1E104K、サイズ2012（100個入り）</t>
    <rPh sb="0" eb="2">
      <t>セキソウ</t>
    </rPh>
    <rPh sb="32" eb="33">
      <t>コ</t>
    </rPh>
    <rPh sb="33" eb="34">
      <t>イ</t>
    </rPh>
    <phoneticPr fontId="1"/>
  </si>
  <si>
    <t>P-04679</t>
    <phoneticPr fontId="1"/>
  </si>
  <si>
    <t>抵抗</t>
    <rPh sb="0" eb="2">
      <t>テイコウ</t>
    </rPh>
    <phoneticPr fontId="1"/>
  </si>
  <si>
    <t>VR1</t>
    <phoneticPr fontId="1"/>
  </si>
  <si>
    <t>半固定抵抗</t>
    <rPh sb="0" eb="1">
      <t>ハン</t>
    </rPh>
    <rPh sb="1" eb="3">
      <t>コテイ</t>
    </rPh>
    <rPh sb="3" eb="5">
      <t>テイコウ</t>
    </rPh>
    <phoneticPr fontId="1"/>
  </si>
  <si>
    <t>4.7k、0.1W</t>
    <phoneticPr fontId="1"/>
  </si>
  <si>
    <t>PVZ3A472C01、(10個入り）</t>
    <rPh sb="15" eb="16">
      <t>コ</t>
    </rPh>
    <rPh sb="16" eb="17">
      <t>イ</t>
    </rPh>
    <phoneticPr fontId="1"/>
  </si>
  <si>
    <t>P-04305</t>
    <phoneticPr fontId="1"/>
  </si>
  <si>
    <t>R1～R４</t>
    <phoneticPr fontId="1"/>
  </si>
  <si>
    <t>フォトセンサLED用</t>
    <rPh sb="9" eb="10">
      <t>ヨウ</t>
    </rPh>
    <phoneticPr fontId="1"/>
  </si>
  <si>
    <t>180Ω</t>
    <phoneticPr fontId="1"/>
  </si>
  <si>
    <t>1kΩ</t>
    <phoneticPr fontId="1"/>
  </si>
  <si>
    <t>R6,R9</t>
    <phoneticPr fontId="1"/>
  </si>
  <si>
    <t>LPF用抵抗</t>
    <rPh sb="3" eb="4">
      <t>ヨウ</t>
    </rPh>
    <rPh sb="4" eb="6">
      <t>テイコウ</t>
    </rPh>
    <phoneticPr fontId="1"/>
  </si>
  <si>
    <t>4.7kΩ</t>
    <phoneticPr fontId="1"/>
  </si>
  <si>
    <t>R7,R8</t>
    <phoneticPr fontId="1"/>
  </si>
  <si>
    <t>ブリーダ抵抗</t>
    <rPh sb="4" eb="6">
      <t>テイコウ</t>
    </rPh>
    <phoneticPr fontId="1"/>
  </si>
  <si>
    <t>100ｋΩ</t>
    <phoneticPr fontId="1"/>
  </si>
  <si>
    <t>Jn</t>
    <phoneticPr fontId="1"/>
  </si>
  <si>
    <t>ヘッダーピン</t>
    <phoneticPr fontId="1"/>
  </si>
  <si>
    <t>1×40、1.27ピッチ</t>
    <phoneticPr fontId="1"/>
  </si>
  <si>
    <t>C-03865</t>
  </si>
  <si>
    <t>ピンソケット</t>
    <phoneticPr fontId="1"/>
  </si>
  <si>
    <t>1×25、1.27ピッチ</t>
    <phoneticPr fontId="1"/>
  </si>
  <si>
    <t>C-03872</t>
  </si>
  <si>
    <t>SW1</t>
    <phoneticPr fontId="1"/>
  </si>
  <si>
    <t>電源スイッチ</t>
    <rPh sb="0" eb="2">
      <t>デンゲン</t>
    </rPh>
    <phoneticPr fontId="1"/>
  </si>
  <si>
    <t>SW</t>
    <phoneticPr fontId="1"/>
  </si>
  <si>
    <t>小型スライドSW、IS-1250(4個入り）</t>
    <rPh sb="0" eb="2">
      <t>コガタ</t>
    </rPh>
    <rPh sb="18" eb="19">
      <t>コ</t>
    </rPh>
    <rPh sb="19" eb="20">
      <t>イ</t>
    </rPh>
    <phoneticPr fontId="1"/>
  </si>
  <si>
    <t>P-01665</t>
  </si>
  <si>
    <t>M1,M2</t>
    <phoneticPr fontId="1"/>
  </si>
  <si>
    <t>モーター</t>
    <phoneticPr fontId="1"/>
  </si>
  <si>
    <t>TH04083V（送料込み）</t>
    <rPh sb="9" eb="11">
      <t>ソウリョウ</t>
    </rPh>
    <rPh sb="11" eb="12">
      <t>コ</t>
    </rPh>
    <phoneticPr fontId="1"/>
  </si>
  <si>
    <t>NITクリエイト</t>
    <phoneticPr fontId="1"/>
  </si>
  <si>
    <t>なし</t>
    <phoneticPr fontId="1"/>
  </si>
  <si>
    <t>B1,B2</t>
    <phoneticPr fontId="1"/>
  </si>
  <si>
    <t>ベアリング</t>
    <phoneticPr fontId="1"/>
  </si>
  <si>
    <t>D8,d4,B3、F付き</t>
    <rPh sb="10" eb="11">
      <t>ツ</t>
    </rPh>
    <phoneticPr fontId="1"/>
  </si>
  <si>
    <t>単価250円～450円ぐらい</t>
    <rPh sb="0" eb="2">
      <t>タンカ</t>
    </rPh>
    <rPh sb="5" eb="6">
      <t>エン</t>
    </rPh>
    <rPh sb="10" eb="11">
      <t>エン</t>
    </rPh>
    <phoneticPr fontId="1"/>
  </si>
  <si>
    <t>Z1,Z2</t>
    <phoneticPr fontId="1"/>
  </si>
  <si>
    <t>Oリング</t>
    <phoneticPr fontId="1"/>
  </si>
  <si>
    <t>etc</t>
    <phoneticPr fontId="1"/>
  </si>
  <si>
    <t>メカニカル部品</t>
    <rPh sb="5" eb="7">
      <t>ブヒン</t>
    </rPh>
    <phoneticPr fontId="1"/>
  </si>
  <si>
    <t>若干</t>
    <rPh sb="0" eb="2">
      <t>ジャッカン</t>
    </rPh>
    <phoneticPr fontId="1"/>
  </si>
  <si>
    <t>送料</t>
    <rPh sb="0" eb="2">
      <t>ソウリョウ</t>
    </rPh>
    <phoneticPr fontId="1"/>
  </si>
  <si>
    <t>秋月電子通商</t>
    <rPh sb="0" eb="2">
      <t>アキヅキ</t>
    </rPh>
    <rPh sb="2" eb="4">
      <t>デンシ</t>
    </rPh>
    <rPh sb="4" eb="6">
      <t>ツウショウ</t>
    </rPh>
    <phoneticPr fontId="1"/>
  </si>
  <si>
    <t>合計</t>
    <rPh sb="0" eb="2">
      <t>ゴウケイ</t>
    </rPh>
    <phoneticPr fontId="1"/>
  </si>
  <si>
    <t>カテゴリ</t>
    <phoneticPr fontId="1"/>
  </si>
  <si>
    <t>詳細</t>
    <rPh sb="0" eb="2">
      <t>ショウサイ</t>
    </rPh>
    <phoneticPr fontId="1"/>
  </si>
  <si>
    <t>入手先（例）</t>
    <rPh sb="0" eb="3">
      <t>ニュウシュサキ</t>
    </rPh>
    <rPh sb="4" eb="5">
      <t>レイ</t>
    </rPh>
    <phoneticPr fontId="1"/>
  </si>
  <si>
    <t>単価</t>
    <rPh sb="0" eb="2">
      <t>タンカ</t>
    </rPh>
    <phoneticPr fontId="1"/>
  </si>
  <si>
    <t>備考</t>
    <rPh sb="0" eb="2">
      <t>ビコウ</t>
    </rPh>
    <phoneticPr fontId="1"/>
  </si>
  <si>
    <t>プログラマ</t>
    <phoneticPr fontId="1"/>
  </si>
  <si>
    <t>PICkit3</t>
    <phoneticPr fontId="1"/>
  </si>
  <si>
    <t>M-03608</t>
  </si>
  <si>
    <t>ＳＯＰ２８ピン（１．２７ｍｍ）ＤＩＰ変換基板 ［金フラッシュ］</t>
  </si>
  <si>
    <t>P-02615</t>
  </si>
  <si>
    <t>ヘッダーピン（ロボット側）</t>
    <rPh sb="11" eb="12">
      <t>ガワ</t>
    </rPh>
    <phoneticPr fontId="1"/>
  </si>
  <si>
    <t>1×40、1.27ピッチ、5ピンのみ使用</t>
    <rPh sb="18" eb="20">
      <t>シヨウ</t>
    </rPh>
    <phoneticPr fontId="1"/>
  </si>
  <si>
    <t>ヘッダーピン（PICkit3側）</t>
    <rPh sb="14" eb="15">
      <t>ガワ</t>
    </rPh>
    <phoneticPr fontId="1"/>
  </si>
  <si>
    <t>ピンヘッダ（オス）　１×４０　（４０Ｐ）,2.54ピッチ、5ピンのみ使用</t>
    <phoneticPr fontId="1"/>
  </si>
  <si>
    <t>C-00167</t>
  </si>
  <si>
    <t>電子部品について</t>
    <rPh sb="0" eb="2">
      <t>デンシ</t>
    </rPh>
    <rPh sb="2" eb="4">
      <t>ブヒン</t>
    </rPh>
    <phoneticPr fontId="1"/>
  </si>
  <si>
    <t>秋月電子通商の通販URL：</t>
    <rPh sb="0" eb="2">
      <t>アキヅキ</t>
    </rPh>
    <rPh sb="2" eb="4">
      <t>デンシ</t>
    </rPh>
    <rPh sb="4" eb="6">
      <t>ツウショウ</t>
    </rPh>
    <rPh sb="7" eb="9">
      <t>ツウハン</t>
    </rPh>
    <phoneticPr fontId="1"/>
  </si>
  <si>
    <t>http://akizukidenshi.com/catalog/</t>
  </si>
  <si>
    <t>この部品表では、手作業で半田付けがそこそこ可能な大きさの表面実装部品をチョイスしてあります。</t>
    <rPh sb="2" eb="4">
      <t>ブヒン</t>
    </rPh>
    <rPh sb="4" eb="5">
      <t>ヒョウ</t>
    </rPh>
    <rPh sb="8" eb="11">
      <t>テサギョウ</t>
    </rPh>
    <rPh sb="12" eb="14">
      <t>ハンダ</t>
    </rPh>
    <rPh sb="14" eb="15">
      <t>ヅ</t>
    </rPh>
    <rPh sb="21" eb="23">
      <t>カノウ</t>
    </rPh>
    <rPh sb="24" eb="25">
      <t>オオ</t>
    </rPh>
    <rPh sb="28" eb="30">
      <t>ヒョウメン</t>
    </rPh>
    <rPh sb="30" eb="32">
      <t>ジッソウ</t>
    </rPh>
    <rPh sb="32" eb="34">
      <t>ブヒン</t>
    </rPh>
    <phoneticPr fontId="1"/>
  </si>
  <si>
    <t>機械部品について</t>
    <rPh sb="0" eb="2">
      <t>キカイ</t>
    </rPh>
    <rPh sb="2" eb="4">
      <t>ブヒン</t>
    </rPh>
    <phoneticPr fontId="1"/>
  </si>
  <si>
    <t>機械部品は、御校に出入りの会社にご依頼いただくほうが早いと思われますので、あえて選定しておりません。</t>
    <rPh sb="0" eb="2">
      <t>キカイ</t>
    </rPh>
    <rPh sb="2" eb="4">
      <t>ブヒン</t>
    </rPh>
    <rPh sb="6" eb="8">
      <t>オンコウ</t>
    </rPh>
    <rPh sb="9" eb="11">
      <t>デイ</t>
    </rPh>
    <rPh sb="13" eb="15">
      <t>カイシャ</t>
    </rPh>
    <rPh sb="17" eb="19">
      <t>イライ</t>
    </rPh>
    <rPh sb="26" eb="27">
      <t>ハヤ</t>
    </rPh>
    <rPh sb="29" eb="30">
      <t>オモ</t>
    </rPh>
    <rPh sb="40" eb="42">
      <t>センテイ</t>
    </rPh>
    <phoneticPr fontId="1"/>
  </si>
  <si>
    <t>どうしても入手が困難な場合はご相談下さい。</t>
    <rPh sb="5" eb="7">
      <t>ニュウシュ</t>
    </rPh>
    <rPh sb="8" eb="10">
      <t>コンナン</t>
    </rPh>
    <rPh sb="11" eb="13">
      <t>バアイ</t>
    </rPh>
    <rPh sb="15" eb="17">
      <t>ソウダン</t>
    </rPh>
    <rPh sb="17" eb="18">
      <t>クダ</t>
    </rPh>
    <phoneticPr fontId="1"/>
  </si>
  <si>
    <t>ID=7mmまたは6mm</t>
    <phoneticPr fontId="1"/>
  </si>
  <si>
    <t>JIS B 2401 P 運動用　呼びP7またはP6</t>
    <rPh sb="17" eb="18">
      <t>ヨ</t>
    </rPh>
    <phoneticPr fontId="1"/>
  </si>
  <si>
    <t>MonotaRoなど</t>
    <phoneticPr fontId="1"/>
  </si>
  <si>
    <t>通販サイトとしてはMonotaRo（http://www.monotaro.com/）が早くて安いと思われますが、ミニチュアベアリングなどで数が動かない部品は逆に納期がかかることもあるようです。</t>
    <rPh sb="0" eb="2">
      <t>ツウハン</t>
    </rPh>
    <rPh sb="44" eb="45">
      <t>ハヤ</t>
    </rPh>
    <rPh sb="47" eb="48">
      <t>ヤス</t>
    </rPh>
    <rPh sb="50" eb="51">
      <t>オモ</t>
    </rPh>
    <rPh sb="70" eb="71">
      <t>カズ</t>
    </rPh>
    <rPh sb="72" eb="73">
      <t>ウゴ</t>
    </rPh>
    <rPh sb="76" eb="78">
      <t>ブヒン</t>
    </rPh>
    <rPh sb="79" eb="80">
      <t>ギャク</t>
    </rPh>
    <rPh sb="81" eb="83">
      <t>ノウキ</t>
    </rPh>
    <phoneticPr fontId="1"/>
  </si>
  <si>
    <t>基板について</t>
    <rPh sb="0" eb="2">
      <t>キバン</t>
    </rPh>
    <phoneticPr fontId="1"/>
  </si>
  <si>
    <t>その他開発に必要な物（ソフトウェアの開発のため、インサーキットプログラマを使用します。学校ごとに１セットずつはお持ちになった方が良いです）</t>
    <rPh sb="2" eb="3">
      <t>ホカ</t>
    </rPh>
    <rPh sb="3" eb="5">
      <t>カイハツ</t>
    </rPh>
    <rPh sb="6" eb="8">
      <t>ヒツヨウ</t>
    </rPh>
    <rPh sb="9" eb="10">
      <t>モノ</t>
    </rPh>
    <rPh sb="18" eb="20">
      <t>カイハツ</t>
    </rPh>
    <rPh sb="37" eb="39">
      <t>シヨウ</t>
    </rPh>
    <rPh sb="43" eb="45">
      <t>ガッコウ</t>
    </rPh>
    <rPh sb="56" eb="57">
      <t>モ</t>
    </rPh>
    <rPh sb="62" eb="63">
      <t>ホウ</t>
    </rPh>
    <rPh sb="64" eb="65">
      <t>ヨ</t>
    </rPh>
    <phoneticPr fontId="1"/>
  </si>
  <si>
    <t>３Vコアレス
μモータ</t>
    <phoneticPr fontId="1"/>
  </si>
  <si>
    <t>台数に限りがありますが日本工業大学からプログラマをお貸しすることも可能です。ご依頼は、tech-info-mrc@nit.ac.jpまで。</t>
    <rPh sb="0" eb="2">
      <t>ダイスウ</t>
    </rPh>
    <rPh sb="3" eb="4">
      <t>カギ</t>
    </rPh>
    <rPh sb="11" eb="17">
      <t>ニッポンコウギョウダイガク</t>
    </rPh>
    <rPh sb="26" eb="27">
      <t>カ</t>
    </rPh>
    <rPh sb="33" eb="35">
      <t>カノウ</t>
    </rPh>
    <rPh sb="39" eb="41">
      <t>イライ</t>
    </rPh>
    <phoneticPr fontId="1"/>
  </si>
  <si>
    <t>R5,R10,R11</t>
    <phoneticPr fontId="1"/>
  </si>
  <si>
    <t>フォトセンサTｒ,LED1用</t>
    <rPh sb="13" eb="14">
      <t>ヨウ</t>
    </rPh>
    <phoneticPr fontId="1"/>
  </si>
  <si>
    <t>変更履歴</t>
    <rPh sb="0" eb="2">
      <t>ヘンコウ</t>
    </rPh>
    <rPh sb="2" eb="4">
      <t>リレキ</t>
    </rPh>
    <phoneticPr fontId="1"/>
  </si>
  <si>
    <t>0803版：リストにR11が不足していた→加筆</t>
    <rPh sb="4" eb="5">
      <t>バン</t>
    </rPh>
    <rPh sb="14" eb="16">
      <t>フソク</t>
    </rPh>
    <rPh sb="21" eb="23">
      <t>カヒツ</t>
    </rPh>
    <phoneticPr fontId="1"/>
  </si>
  <si>
    <t>千石電商</t>
    <rPh sb="0" eb="2">
      <t>センゴク</t>
    </rPh>
    <rPh sb="2" eb="4">
      <t>デンショウ</t>
    </rPh>
    <phoneticPr fontId="1"/>
  </si>
  <si>
    <t>4A8E-G8N2</t>
  </si>
  <si>
    <t>6A4E-G8NG</t>
  </si>
  <si>
    <t>7A3E-F8NY</t>
  </si>
  <si>
    <t>EEHD-0BCJ</t>
  </si>
  <si>
    <t>チップ抵抗　１／１０Ｗサイズ2012、1kΩ</t>
    <phoneticPr fontId="1"/>
  </si>
  <si>
    <t>チップ抵抗　１／１０Ｗサイズ2012、１８０Ω</t>
    <phoneticPr fontId="1"/>
  </si>
  <si>
    <t>チップ抵抗　１／１０Ｗサイズ2012、4.7kΩ</t>
    <phoneticPr fontId="1"/>
  </si>
  <si>
    <t>チップ抵抗　１／１０Ｗサイズ2012、100kΩ</t>
    <phoneticPr fontId="1"/>
  </si>
  <si>
    <t>0817：チップ抵抗およびチップLEDのサイズを変えました。基板への半田付けを簡単にするためです。</t>
    <rPh sb="8" eb="10">
      <t>テイコウ</t>
    </rPh>
    <rPh sb="24" eb="25">
      <t>カ</t>
    </rPh>
    <rPh sb="30" eb="32">
      <t>キバン</t>
    </rPh>
    <rPh sb="34" eb="36">
      <t>ハンダ</t>
    </rPh>
    <rPh sb="36" eb="37">
      <t>ヅ</t>
    </rPh>
    <rPh sb="39" eb="41">
      <t>カンタン</t>
    </rPh>
    <phoneticPr fontId="1"/>
  </si>
  <si>
    <t>それに伴い、秋月では取り扱っていないサイズのため、このシートから削除しました。</t>
    <rPh sb="3" eb="4">
      <t>トモナ</t>
    </rPh>
    <rPh sb="6" eb="8">
      <t>アキヅキ</t>
    </rPh>
    <rPh sb="10" eb="11">
      <t>ト</t>
    </rPh>
    <rPh sb="12" eb="13">
      <t>アツカ</t>
    </rPh>
    <rPh sb="32" eb="34">
      <t>サクジョ</t>
    </rPh>
    <phoneticPr fontId="1"/>
  </si>
  <si>
    <t>0817版：チップ抵抗、チップLEDのサイズを1608→2012に変更</t>
    <rPh sb="4" eb="5">
      <t>バン</t>
    </rPh>
    <rPh sb="9" eb="11">
      <t>テイコウ</t>
    </rPh>
    <rPh sb="33" eb="35">
      <t>ヘンコウ</t>
    </rPh>
    <phoneticPr fontId="1"/>
  </si>
  <si>
    <t>　　　　　それに伴い、秋月電子通商→千石電商に変更</t>
    <rPh sb="8" eb="9">
      <t>トモナ</t>
    </rPh>
    <rPh sb="11" eb="13">
      <t>アキヅキ</t>
    </rPh>
    <rPh sb="13" eb="15">
      <t>デンシ</t>
    </rPh>
    <rPh sb="15" eb="17">
      <t>ツウショウ</t>
    </rPh>
    <rPh sb="18" eb="20">
      <t>センゴク</t>
    </rPh>
    <rPh sb="20" eb="22">
      <t>デンショウ</t>
    </rPh>
    <rPh sb="23" eb="25">
      <t>ヘンコウ</t>
    </rPh>
    <phoneticPr fontId="1"/>
  </si>
  <si>
    <t>☆ご要望があれば基板送付時に同封します。
技術情報問い合わせ窓口（tech-info-mrc@nit.ac.jp）
までお問い合わせ下さい。</t>
    <rPh sb="2" eb="4">
      <t>ヨウボウ</t>
    </rPh>
    <rPh sb="8" eb="10">
      <t>キバン</t>
    </rPh>
    <rPh sb="10" eb="12">
      <t>ソウフ</t>
    </rPh>
    <rPh sb="12" eb="13">
      <t>ジ</t>
    </rPh>
    <rPh sb="14" eb="16">
      <t>ドウフウ</t>
    </rPh>
    <rPh sb="21" eb="23">
      <t>ギジュツ</t>
    </rPh>
    <rPh sb="23" eb="25">
      <t>ジョウホウ</t>
    </rPh>
    <rPh sb="25" eb="26">
      <t>ト</t>
    </rPh>
    <rPh sb="27" eb="28">
      <t>ア</t>
    </rPh>
    <rPh sb="30" eb="32">
      <t>マドグチ</t>
    </rPh>
    <rPh sb="61" eb="62">
      <t>ト</t>
    </rPh>
    <rPh sb="63" eb="64">
      <t>ア</t>
    </rPh>
    <rPh sb="66" eb="67">
      <t>クダ</t>
    </rPh>
    <phoneticPr fontId="1"/>
  </si>
  <si>
    <t>2012年</t>
    <rPh sb="4" eb="5">
      <t>ネン</t>
    </rPh>
    <phoneticPr fontId="1"/>
  </si>
  <si>
    <t>電子部品は、できるだけ秋葉原の秋月電子通商で揃うようにピックアップしてみました。</t>
    <rPh sb="0" eb="2">
      <t>デンシ</t>
    </rPh>
    <rPh sb="2" eb="4">
      <t>ブヒン</t>
    </rPh>
    <rPh sb="11" eb="14">
      <t>アキハバラ</t>
    </rPh>
    <rPh sb="15" eb="17">
      <t>アキヅキ</t>
    </rPh>
    <rPh sb="17" eb="19">
      <t>デンシ</t>
    </rPh>
    <rPh sb="19" eb="21">
      <t>ツウショウ</t>
    </rPh>
    <rPh sb="22" eb="23">
      <t>ソロ</t>
    </rPh>
    <phoneticPr fontId="1"/>
  </si>
  <si>
    <t>2013年</t>
    <rPh sb="4" eb="5">
      <t>ネン</t>
    </rPh>
    <phoneticPr fontId="1"/>
  </si>
  <si>
    <t>講習会日程、出前製作講習関連の情報を更新</t>
    <rPh sb="0" eb="3">
      <t>コウシュウカイ</t>
    </rPh>
    <rPh sb="3" eb="5">
      <t>ニッテイ</t>
    </rPh>
    <rPh sb="6" eb="8">
      <t>デマエ</t>
    </rPh>
    <rPh sb="8" eb="10">
      <t>セイサク</t>
    </rPh>
    <rPh sb="10" eb="12">
      <t>コウシュウ</t>
    </rPh>
    <rPh sb="12" eb="14">
      <t>カンレン</t>
    </rPh>
    <rPh sb="15" eb="17">
      <t>ジョウホウ</t>
    </rPh>
    <rPh sb="18" eb="20">
      <t>コウシン</t>
    </rPh>
    <phoneticPr fontId="1"/>
  </si>
  <si>
    <t>2014年</t>
    <rPh sb="4" eb="5">
      <t>ネン</t>
    </rPh>
    <phoneticPr fontId="1"/>
  </si>
  <si>
    <t>モータの価格、URL変更</t>
    <rPh sb="4" eb="6">
      <t>カカク</t>
    </rPh>
    <rPh sb="10" eb="12">
      <t>ヘンコウ</t>
    </rPh>
    <phoneticPr fontId="1"/>
  </si>
  <si>
    <t>ヘッダーピン(1.27mmピッチ）</t>
    <phoneticPr fontId="1"/>
  </si>
  <si>
    <t>ピンソケット(1.27mmピッチ）</t>
    <phoneticPr fontId="1"/>
  </si>
  <si>
    <t>上記用接続アダプタに使用する変換基板</t>
    <rPh sb="0" eb="2">
      <t>ジョウキ</t>
    </rPh>
    <rPh sb="2" eb="3">
      <t>ヨウ</t>
    </rPh>
    <rPh sb="3" eb="5">
      <t>セツゾク</t>
    </rPh>
    <rPh sb="10" eb="12">
      <t>シヨウ</t>
    </rPh>
    <rPh sb="14" eb="16">
      <t>ヘンカン</t>
    </rPh>
    <rPh sb="16" eb="18">
      <t>キバン</t>
    </rPh>
    <phoneticPr fontId="1"/>
  </si>
  <si>
    <t>本体用と同じ部品なので、あまりがあれば流用可</t>
    <rPh sb="0" eb="2">
      <t>ホンタイ</t>
    </rPh>
    <rPh sb="2" eb="3">
      <t>ヨウ</t>
    </rPh>
    <rPh sb="4" eb="5">
      <t>オナ</t>
    </rPh>
    <rPh sb="6" eb="8">
      <t>ブヒン</t>
    </rPh>
    <rPh sb="19" eb="21">
      <t>リュウヨウ</t>
    </rPh>
    <rPh sb="21" eb="22">
      <t>カ</t>
    </rPh>
    <phoneticPr fontId="1"/>
  </si>
  <si>
    <t>2.54mmピッチ５ピンのみあればOK</t>
    <phoneticPr fontId="1"/>
  </si>
  <si>
    <t>円　←PICkit3プログラマ、書き込みアダプタは含まれません</t>
    <rPh sb="0" eb="1">
      <t>エン</t>
    </rPh>
    <rPh sb="16" eb="17">
      <t>カ</t>
    </rPh>
    <rPh sb="18" eb="19">
      <t>コ</t>
    </rPh>
    <rPh sb="25" eb="26">
      <t>フク</t>
    </rPh>
    <phoneticPr fontId="1"/>
  </si>
  <si>
    <t>http://www.nitsc.co.jp/orderform-motor14/motor.html</t>
    <phoneticPr fontId="1"/>
  </si>
  <si>
    <t>その他の候補：F687 、F818 など（基板は別に作成が必要）</t>
    <rPh sb="2" eb="3">
      <t>ホカ</t>
    </rPh>
    <rPh sb="4" eb="6">
      <t>コウホ</t>
    </rPh>
    <rPh sb="21" eb="23">
      <t>キバン</t>
    </rPh>
    <rPh sb="24" eb="25">
      <t>ベツ</t>
    </rPh>
    <rPh sb="26" eb="28">
      <t>サクセイ</t>
    </rPh>
    <rPh sb="29" eb="31">
      <t>ヒツヨウ</t>
    </rPh>
    <phoneticPr fontId="1"/>
  </si>
  <si>
    <t>１台分単価＝</t>
    <rPh sb="1" eb="3">
      <t>ダイブン</t>
    </rPh>
    <rPh sb="3" eb="5">
      <t>タンカ</t>
    </rPh>
    <phoneticPr fontId="1"/>
  </si>
  <si>
    <t>通販記号</t>
    <rPh sb="0" eb="2">
      <t>ツウハン</t>
    </rPh>
    <rPh sb="2" eb="4">
      <t>キゴウ</t>
    </rPh>
    <phoneticPr fontId="1"/>
  </si>
  <si>
    <t>「購入パック数」</t>
    <rPh sb="1" eb="3">
      <t>コウニュウ</t>
    </rPh>
    <rPh sb="6" eb="7">
      <t>スウ</t>
    </rPh>
    <phoneticPr fontId="1"/>
  </si>
  <si>
    <t>②このページの大きなテキスト領域に通販記号を貼り付けて、「追加」ボタンをクリックすると、</t>
    <rPh sb="7" eb="8">
      <t>オオ</t>
    </rPh>
    <rPh sb="14" eb="16">
      <t>リョウイキ</t>
    </rPh>
    <rPh sb="17" eb="19">
      <t>ツウハン</t>
    </rPh>
    <rPh sb="19" eb="21">
      <t>キゴウ</t>
    </rPh>
    <rPh sb="22" eb="23">
      <t>ハ</t>
    </rPh>
    <rPh sb="24" eb="25">
      <t>ツ</t>
    </rPh>
    <rPh sb="29" eb="31">
      <t>ツイカ</t>
    </rPh>
    <phoneticPr fontId="1"/>
  </si>
  <si>
    <t>③その品目が買い物かごに追加されます。</t>
    <rPh sb="3" eb="5">
      <t>ヒンモク</t>
    </rPh>
    <phoneticPr fontId="1"/>
  </si>
  <si>
    <t>☆バージョン１．０からの変更点</t>
    <rPh sb="12" eb="15">
      <t>ヘンコウテン</t>
    </rPh>
    <phoneticPr fontId="1"/>
  </si>
  <si>
    <t>P-01665</t>
    <phoneticPr fontId="1"/>
  </si>
  <si>
    <t>http://akizukidenshi.com/catalog/quickorder/blanketorder.aspx</t>
    <phoneticPr fontId="1"/>
  </si>
  <si>
    <t>I-07266</t>
    <phoneticPr fontId="1"/>
  </si>
  <si>
    <t>反射タイプ、TPR-105F（Dランク、フォーミングあり）</t>
    <phoneticPr fontId="1"/>
  </si>
  <si>
    <t>少し多めに購入し、特性の揃った物を選別すると良いです。
10個以上で単価36円となります。</t>
    <rPh sb="0" eb="1">
      <t>スコ</t>
    </rPh>
    <rPh sb="2" eb="3">
      <t>オオ</t>
    </rPh>
    <rPh sb="5" eb="7">
      <t>コウニュウ</t>
    </rPh>
    <rPh sb="9" eb="11">
      <t>トクセイ</t>
    </rPh>
    <rPh sb="12" eb="13">
      <t>ソロ</t>
    </rPh>
    <rPh sb="15" eb="16">
      <t>モノ</t>
    </rPh>
    <rPh sb="17" eb="19">
      <t>センベツ</t>
    </rPh>
    <rPh sb="22" eb="23">
      <t>ヨ</t>
    </rPh>
    <rPh sb="30" eb="31">
      <t>コ</t>
    </rPh>
    <rPh sb="31" eb="33">
      <t>イジョウ</t>
    </rPh>
    <rPh sb="34" eb="36">
      <t>タンカ</t>
    </rPh>
    <rPh sb="38" eb="39">
      <t>エン</t>
    </rPh>
    <phoneticPr fontId="1"/>
  </si>
  <si>
    <t>★バージョン1.1後の変更点</t>
    <rPh sb="9" eb="10">
      <t>ゴ</t>
    </rPh>
    <rPh sb="11" eb="14">
      <t>ヘンコウテン</t>
    </rPh>
    <phoneticPr fontId="1"/>
  </si>
  <si>
    <t>20150501　チップLEDはサイズが2012（2.0×1.2mm）です。これまで千石電商にあった5AMP-FAK8は現在検索できないようです。代わりに秋月電子のLEDをリストに入れることとしました。</t>
    <rPh sb="42" eb="44">
      <t>センゴク</t>
    </rPh>
    <rPh sb="44" eb="46">
      <t>デンショウ</t>
    </rPh>
    <rPh sb="60" eb="62">
      <t>ゲンザイ</t>
    </rPh>
    <rPh sb="62" eb="64">
      <t>ケンサク</t>
    </rPh>
    <rPh sb="73" eb="74">
      <t>カ</t>
    </rPh>
    <rPh sb="77" eb="79">
      <t>アキヅキ</t>
    </rPh>
    <rPh sb="79" eb="81">
      <t>デンシ</t>
    </rPh>
    <rPh sb="90" eb="91">
      <t>イ</t>
    </rPh>
    <phoneticPr fontId="1"/>
  </si>
  <si>
    <t>サイズ2012</t>
    <phoneticPr fontId="1"/>
  </si>
  <si>
    <t>2012チップＬＥＤ　型式　OSG80805C1C（黄緑）</t>
    <rPh sb="11" eb="13">
      <t>カタシキ</t>
    </rPh>
    <rPh sb="26" eb="28">
      <t>キミドリ</t>
    </rPh>
    <phoneticPr fontId="1"/>
  </si>
  <si>
    <t>I-06419</t>
  </si>
  <si>
    <t>2012チップＬＥＤ　型式　OSR50805C1C（赤）←どうしても赤が良い場合は</t>
    <rPh sb="34" eb="35">
      <t>アカ</t>
    </rPh>
    <rPh sb="36" eb="37">
      <t>ヨ</t>
    </rPh>
    <rPh sb="38" eb="40">
      <t>バアイ</t>
    </rPh>
    <phoneticPr fontId="1"/>
  </si>
  <si>
    <t>LED</t>
    <phoneticPr fontId="1"/>
  </si>
  <si>
    <t>反射タイプ、TPR-105F（Dランク、フォーミングあり）、</t>
    <phoneticPr fontId="1"/>
  </si>
  <si>
    <t>↑この数字を書き換えると合計金額と単価↑を計算します</t>
    <rPh sb="3" eb="5">
      <t>スウジ</t>
    </rPh>
    <rPh sb="6" eb="7">
      <t>カ</t>
    </rPh>
    <rPh sb="8" eb="9">
      <t>カ</t>
    </rPh>
    <rPh sb="12" eb="14">
      <t>ゴウケイ</t>
    </rPh>
    <rPh sb="14" eb="16">
      <t>キンガク</t>
    </rPh>
    <rPh sb="17" eb="19">
      <t>タンカ</t>
    </rPh>
    <rPh sb="21" eb="23">
      <t>ケイサン</t>
    </rPh>
    <phoneticPr fontId="1"/>
  </si>
  <si>
    <t>2015年</t>
    <rPh sb="4" eb="5">
      <t>ネン</t>
    </rPh>
    <phoneticPr fontId="1"/>
  </si>
  <si>
    <t>0515版：チップLED千石に在庫なし？秋月電子通商取扱品に変更</t>
    <rPh sb="4" eb="5">
      <t>バン</t>
    </rPh>
    <rPh sb="12" eb="14">
      <t>センゴク</t>
    </rPh>
    <rPh sb="15" eb="17">
      <t>ザイコ</t>
    </rPh>
    <rPh sb="20" eb="22">
      <t>アキヅキ</t>
    </rPh>
    <rPh sb="22" eb="24">
      <t>デンシ</t>
    </rPh>
    <rPh sb="24" eb="26">
      <t>ツウショウ</t>
    </rPh>
    <rPh sb="26" eb="29">
      <t>トリアツカイヒン</t>
    </rPh>
    <rPh sb="30" eb="32">
      <t>ヘンコウ</t>
    </rPh>
    <phoneticPr fontId="1"/>
  </si>
  <si>
    <t>　　　　　色は、赤、黄、黄緑、緑などバリエーションがあるが、</t>
    <rPh sb="5" eb="6">
      <t>イロ</t>
    </rPh>
    <rPh sb="8" eb="9">
      <t>アカ</t>
    </rPh>
    <rPh sb="10" eb="11">
      <t>キ</t>
    </rPh>
    <rPh sb="12" eb="14">
      <t>キミドリ</t>
    </rPh>
    <rPh sb="15" eb="16">
      <t>ミドリ</t>
    </rPh>
    <phoneticPr fontId="1"/>
  </si>
  <si>
    <t>　　　　　 Vfは低い方が良い。緑、青、白などは高めなので注意。</t>
    <rPh sb="13" eb="14">
      <t>ヨ</t>
    </rPh>
    <rPh sb="16" eb="17">
      <t>ミドリ</t>
    </rPh>
    <rPh sb="18" eb="19">
      <t>アオ</t>
    </rPh>
    <rPh sb="20" eb="21">
      <t>シロ</t>
    </rPh>
    <rPh sb="24" eb="25">
      <t>タカ</t>
    </rPh>
    <rPh sb="29" eb="31">
      <t>チュウイ</t>
    </rPh>
    <phoneticPr fontId="1"/>
  </si>
  <si>
    <t>0515版：フォトリフレクタ10個入りパックがなくなった。</t>
    <rPh sb="4" eb="5">
      <t>バン</t>
    </rPh>
    <rPh sb="16" eb="17">
      <t>コ</t>
    </rPh>
    <rPh sb="17" eb="18">
      <t>イ</t>
    </rPh>
    <phoneticPr fontId="1"/>
  </si>
  <si>
    <t>　　　　　1個単位で注文する形式に。10個以上１割引も計算に反映</t>
    <rPh sb="6" eb="7">
      <t>コ</t>
    </rPh>
    <rPh sb="7" eb="9">
      <t>タンイ</t>
    </rPh>
    <rPh sb="10" eb="12">
      <t>チュウモン</t>
    </rPh>
    <rPh sb="14" eb="16">
      <t>ケイシキ</t>
    </rPh>
    <rPh sb="20" eb="21">
      <t>コ</t>
    </rPh>
    <rPh sb="21" eb="23">
      <t>イジョウ</t>
    </rPh>
    <rPh sb="24" eb="26">
      <t>ワリビキ</t>
    </rPh>
    <rPh sb="27" eb="29">
      <t>ケイサン</t>
    </rPh>
    <rPh sb="30" eb="32">
      <t>ハンエイ</t>
    </rPh>
    <phoneticPr fontId="1"/>
  </si>
  <si>
    <t>0515版：モータのリンクは去年と同じ。夏期休業日程は未定。</t>
    <rPh sb="4" eb="5">
      <t>バン</t>
    </rPh>
    <rPh sb="14" eb="16">
      <t>キョネン</t>
    </rPh>
    <rPh sb="17" eb="18">
      <t>オナ</t>
    </rPh>
    <rPh sb="20" eb="22">
      <t>カキ</t>
    </rPh>
    <rPh sb="22" eb="24">
      <t>キュウギョウ</t>
    </rPh>
    <rPh sb="24" eb="26">
      <t>ニッテイ</t>
    </rPh>
    <rPh sb="27" eb="29">
      <t>ミテイ</t>
    </rPh>
    <phoneticPr fontId="1"/>
  </si>
  <si>
    <t>　　　　通販は、本年度も取扱中！</t>
    <rPh sb="4" eb="6">
      <t>ツウハン</t>
    </rPh>
    <rPh sb="8" eb="11">
      <t>ホンネンド</t>
    </rPh>
    <rPh sb="12" eb="15">
      <t>トリアツカイチュウ</t>
    </rPh>
    <phoneticPr fontId="1"/>
  </si>
  <si>
    <t>I-07266</t>
    <phoneticPr fontId="1"/>
  </si>
  <si>
    <t>④ 買い物かごを確認すると、全品目が１つずつ入った状態になっています</t>
    <rPh sb="2" eb="3">
      <t>カ</t>
    </rPh>
    <rPh sb="4" eb="5">
      <t>モノ</t>
    </rPh>
    <rPh sb="8" eb="10">
      <t>カクニン</t>
    </rPh>
    <rPh sb="14" eb="17">
      <t>ゼンヒンモク</t>
    </rPh>
    <rPh sb="22" eb="23">
      <t>ハイ</t>
    </rPh>
    <rPh sb="25" eb="27">
      <t>ジョウタイ</t>
    </rPh>
    <phoneticPr fontId="1"/>
  </si>
  <si>
    <r>
      <t>⑤購入する個数についてはこのファイルの「</t>
    </r>
    <r>
      <rPr>
        <b/>
        <sz val="11"/>
        <color indexed="60"/>
        <rFont val="ＭＳ Ｐゴシック"/>
        <family val="3"/>
        <charset val="128"/>
      </rPr>
      <t>購入パック数</t>
    </r>
    <r>
      <rPr>
        <sz val="11"/>
        <color theme="1"/>
        <rFont val="ＭＳ Ｐゴシック"/>
        <family val="3"/>
        <charset val="128"/>
        <scheme val="minor"/>
      </rPr>
      <t>」の数を各自入力して下さい。</t>
    </r>
    <rPh sb="1" eb="3">
      <t>コウニュウ</t>
    </rPh>
    <rPh sb="5" eb="7">
      <t>コスウ</t>
    </rPh>
    <rPh sb="20" eb="22">
      <t>コウニュウ</t>
    </rPh>
    <rPh sb="25" eb="26">
      <t>スウ</t>
    </rPh>
    <rPh sb="28" eb="29">
      <t>カズ</t>
    </rPh>
    <rPh sb="30" eb="32">
      <t>カクジ</t>
    </rPh>
    <rPh sb="32" eb="34">
      <t>ニュウリョク</t>
    </rPh>
    <rPh sb="36" eb="37">
      <t>クダ</t>
    </rPh>
    <phoneticPr fontId="1"/>
  </si>
  <si>
    <t>I-06421</t>
    <phoneticPr fontId="1"/>
  </si>
  <si>
    <t>①D列の１２品目を 選択・コピーしておき、次のURLを開く</t>
    <rPh sb="2" eb="3">
      <t>レツ</t>
    </rPh>
    <rPh sb="6" eb="8">
      <t>ヒンモク</t>
    </rPh>
    <rPh sb="10" eb="12">
      <t>センタク</t>
    </rPh>
    <rPh sb="12" eb="14">
      <t>ゼンセンタク</t>
    </rPh>
    <rPh sb="21" eb="22">
      <t>ツギ</t>
    </rPh>
    <rPh sb="27" eb="28">
      <t>ヒラ</t>
    </rPh>
    <phoneticPr fontId="1"/>
  </si>
  <si>
    <t>カテゴリ</t>
  </si>
  <si>
    <t>使い方</t>
    <rPh sb="0" eb="1">
      <t>ツカ</t>
    </rPh>
    <rPh sb="2" eb="3">
      <t>カタ</t>
    </rPh>
    <phoneticPr fontId="1"/>
  </si>
  <si>
    <t>上記部品を実装するプリント基板のバージョンは1.1です。</t>
    <rPh sb="0" eb="2">
      <t>ジョウキ</t>
    </rPh>
    <rPh sb="2" eb="4">
      <t>ブヒン</t>
    </rPh>
    <rPh sb="5" eb="7">
      <t>ジッソウ</t>
    </rPh>
    <rPh sb="13" eb="15">
      <t>キバン</t>
    </rPh>
    <phoneticPr fontId="1"/>
  </si>
  <si>
    <t>大会への参加申し込みを検討されている方にも提供可能かもしれませんので、お問い合わせ下さい。</t>
    <rPh sb="0" eb="2">
      <t>タイカイ</t>
    </rPh>
    <rPh sb="4" eb="6">
      <t>サンカ</t>
    </rPh>
    <rPh sb="6" eb="7">
      <t>モウ</t>
    </rPh>
    <rPh sb="8" eb="9">
      <t>コ</t>
    </rPh>
    <rPh sb="11" eb="13">
      <t>ケントウ</t>
    </rPh>
    <rPh sb="18" eb="19">
      <t>カタ</t>
    </rPh>
    <rPh sb="21" eb="23">
      <t>テイキョウ</t>
    </rPh>
    <rPh sb="23" eb="25">
      <t>カノウ</t>
    </rPh>
    <rPh sb="36" eb="37">
      <t>ト</t>
    </rPh>
    <rPh sb="38" eb="39">
      <t>ア</t>
    </rPh>
    <rPh sb="41" eb="42">
      <t>クダ</t>
    </rPh>
    <phoneticPr fontId="1"/>
  </si>
  <si>
    <t>直列にして５V、５Fとして使います。容量は半分でも良いかもしれません</t>
    <rPh sb="0" eb="2">
      <t>チョクレツ</t>
    </rPh>
    <rPh sb="13" eb="14">
      <t>ツカ</t>
    </rPh>
    <rPh sb="18" eb="20">
      <t>ヨウリョウ</t>
    </rPh>
    <rPh sb="21" eb="23">
      <t>ハンブン</t>
    </rPh>
    <rPh sb="25" eb="26">
      <t>イ</t>
    </rPh>
    <phoneticPr fontId="1"/>
  </si>
  <si>
    <t>SMF84ZZ（外形φ8、軸径φ4、厚み3、フランジ付き)など</t>
    <rPh sb="8" eb="10">
      <t>ガイケイ</t>
    </rPh>
    <rPh sb="13" eb="14">
      <t>ジク</t>
    </rPh>
    <rPh sb="14" eb="15">
      <t>ケイ</t>
    </rPh>
    <rPh sb="18" eb="19">
      <t>アツ</t>
    </rPh>
    <rPh sb="26" eb="27">
      <t>ツ</t>
    </rPh>
    <phoneticPr fontId="1"/>
  </si>
  <si>
    <t>★</t>
    <phoneticPr fontId="15"/>
  </si>
  <si>
    <r>
      <t>D1</t>
    </r>
    <r>
      <rPr>
        <sz val="9"/>
        <color theme="1"/>
        <rFont val="ＭＳ Ｐゴシック"/>
        <family val="3"/>
        <charset val="128"/>
        <scheme val="minor"/>
      </rPr>
      <t>,(D2は実装しない)</t>
    </r>
    <rPh sb="7" eb="9">
      <t>ジッソウ</t>
    </rPh>
    <phoneticPr fontId="1"/>
  </si>
  <si>
    <t>★</t>
    <phoneticPr fontId="15"/>
  </si>
  <si>
    <t>極性有★</t>
    <rPh sb="0" eb="2">
      <t>キョクセイ</t>
    </rPh>
    <rPh sb="2" eb="3">
      <t>ア</t>
    </rPh>
    <phoneticPr fontId="15"/>
  </si>
  <si>
    <t>　（購入数は一括入力できないようです)</t>
    <rPh sb="2" eb="5">
      <t>コウニュウスウ</t>
    </rPh>
    <rPh sb="6" eb="8">
      <t>イッカツ</t>
    </rPh>
    <rPh sb="8" eb="10">
      <t>ニュウリョク</t>
    </rPh>
    <phoneticPr fontId="1"/>
  </si>
  <si>
    <t>入手困難なマイクロモータを大学の購買部門で今年も販売しています。新規ロット注文のため昨年度20円値上がりとなりました。サイズ概略および注文は下記の通販URLまで。</t>
    <rPh sb="13" eb="15">
      <t>ダイガク</t>
    </rPh>
    <rPh sb="21" eb="23">
      <t>コトシ</t>
    </rPh>
    <rPh sb="24" eb="26">
      <t>ハンバイ</t>
    </rPh>
    <rPh sb="32" eb="34">
      <t>シンキ</t>
    </rPh>
    <rPh sb="37" eb="39">
      <t>チュウモン</t>
    </rPh>
    <rPh sb="42" eb="45">
      <t>サクネンド</t>
    </rPh>
    <rPh sb="47" eb="48">
      <t>エン</t>
    </rPh>
    <rPh sb="48" eb="50">
      <t>ネア</t>
    </rPh>
    <rPh sb="67" eb="69">
      <t>チュウモン</t>
    </rPh>
    <rPh sb="70" eb="72">
      <t>カキ</t>
    </rPh>
    <rPh sb="73" eb="75">
      <t>ツウハン</t>
    </rPh>
    <phoneticPr fontId="1"/>
  </si>
  <si>
    <t>本年度も製作講習会、出張講習会に参加いただける方には、基板を無償で配布可能です。</t>
    <rPh sb="0" eb="3">
      <t>ホンネンド</t>
    </rPh>
    <rPh sb="4" eb="6">
      <t>セイサク</t>
    </rPh>
    <rPh sb="6" eb="8">
      <t>コウシュウ</t>
    </rPh>
    <rPh sb="8" eb="9">
      <t>カイ</t>
    </rPh>
    <rPh sb="10" eb="12">
      <t>シュッチョウ</t>
    </rPh>
    <rPh sb="12" eb="14">
      <t>コウシュウ</t>
    </rPh>
    <rPh sb="14" eb="15">
      <t>カイ</t>
    </rPh>
    <rPh sb="16" eb="18">
      <t>サンカ</t>
    </rPh>
    <rPh sb="23" eb="24">
      <t>カタ</t>
    </rPh>
    <rPh sb="27" eb="29">
      <t>キバン</t>
    </rPh>
    <rPh sb="30" eb="32">
      <t>ムショウ</t>
    </rPh>
    <rPh sb="33" eb="35">
      <t>ハイフ</t>
    </rPh>
    <rPh sb="35" eb="37">
      <t>カノウ</t>
    </rPh>
    <phoneticPr fontId="1"/>
  </si>
  <si>
    <t>0707版：講習会日程を別ファイルにしました</t>
    <rPh sb="4" eb="5">
      <t>バン</t>
    </rPh>
    <rPh sb="6" eb="9">
      <t>コウシュウカイ</t>
    </rPh>
    <rPh sb="9" eb="11">
      <t>ニッテイ</t>
    </rPh>
    <rPh sb="12" eb="13">
      <t>ベツ</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</si>
</sst>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Red]\(0\)"/>
    <numFmt numFmtId="177" formatCode="#,##0_);\(#,##0\)"/>
  </numFmts>
  <fonts count="20">
    <font>
      <sz val="11"/>
      <color theme="1"/>
      <name val="ＭＳ Ｐゴシック"/>
      <family val="3"/>
      <charset val="128"/>
      <scheme val="minor"/>
    </font>
    <font>
      <sz val="6"/>
      <name val="ＭＳ Ｐゴシック"/>
      <family val="3"/>
      <charset val="128"/>
    </font>
    <font>
      <b/>
      <sz val="11"/>
      <color indexed="60"/>
      <name val="ＭＳ Ｐゴシック"/>
      <family val="3"/>
      <charset val="128"/>
    </font>
    <font>
      <u/>
      <sz val="11"/>
      <color theme="1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9"/>
      <color theme="1"/>
      <name val="ＭＳ Ｐゴシック"/>
      <family val="3"/>
      <charset val="128"/>
      <scheme val="minor"/>
    </font>
    <font>
      <b/>
      <sz val="12"/>
      <color theme="1"/>
      <name val="ＭＳ Ｐゴシック"/>
      <family val="3"/>
      <charset val="128"/>
      <scheme val="minor"/>
    </font>
    <font>
      <sz val="10"/>
      <color theme="1"/>
      <name val="ＭＳ Ｐゴシック"/>
      <family val="3"/>
      <charset val="128"/>
      <scheme val="minor"/>
    </font>
    <font>
      <b/>
      <sz val="11"/>
      <color theme="5"/>
      <name val="ＭＳ Ｐゴシック"/>
      <family val="3"/>
      <charset val="128"/>
      <scheme val="minor"/>
    </font>
    <font>
      <b/>
      <sz val="11"/>
      <name val="ＭＳ Ｐゴシック"/>
      <family val="3"/>
      <charset val="128"/>
      <scheme val="minor"/>
    </font>
    <font>
      <sz val="12"/>
      <color theme="1"/>
      <name val="ＭＳ Ｐゴシック"/>
      <family val="3"/>
      <charset val="128"/>
      <scheme val="minor"/>
    </font>
    <font>
      <b/>
      <sz val="9"/>
      <color theme="1"/>
      <name val="ＭＳ Ｐゴシック"/>
      <family val="3"/>
      <charset val="128"/>
      <scheme val="minor"/>
    </font>
    <font>
      <sz val="11"/>
      <name val="ＭＳ Ｐゴシック"/>
      <family val="3"/>
      <charset val="128"/>
      <scheme val="minor"/>
    </font>
    <font>
      <b/>
      <sz val="11"/>
      <color rgb="FFFF0000"/>
      <name val="ＭＳ Ｐゴシック"/>
      <family val="3"/>
      <charset val="128"/>
      <scheme val="minor"/>
    </font>
    <font>
      <sz val="6"/>
      <name val="ＭＳ Ｐゴシック"/>
      <family val="3"/>
      <charset val="128"/>
      <scheme val="minor"/>
    </font>
    <font>
      <sz val="9"/>
      <color theme="0" tint="-0.34998626667073579"/>
      <name val="ＭＳ Ｐゴシック"/>
      <family val="3"/>
      <charset val="128"/>
      <scheme val="minor"/>
    </font>
    <font>
      <sz val="11"/>
      <color theme="0" tint="-0.34998626667073579"/>
      <name val="ＭＳ Ｐゴシック"/>
      <family val="3"/>
      <charset val="128"/>
      <scheme val="minor"/>
    </font>
    <font>
      <b/>
      <sz val="11"/>
      <color theme="5" tint="-0.249977111117893"/>
      <name val="ＭＳ Ｐゴシック"/>
      <family val="3"/>
      <charset val="128"/>
      <scheme val="minor"/>
    </font>
    <font>
      <b/>
      <u/>
      <sz val="11"/>
      <color theme="1"/>
      <name val="ＭＳ Ｐゴシック"/>
      <family val="3"/>
      <charset val="128"/>
      <scheme val="minor"/>
    </font>
  </fonts>
  <fills count="5">
    <fill>
      <patternFill patternType="none"/>
    </fill>
    <fill>
      <patternFill patternType="gray125"/>
    </fill>
    <fill>
      <patternFill patternType="solid">
        <fgColor rgb="FFFFFF00"/>
        <bgColor indexed="64"/>
      </patternFill>
    </fill>
    <fill>
      <patternFill patternType="solid">
        <fgColor theme="5" tint="0.59999389629810485"/>
        <bgColor indexed="64"/>
      </patternFill>
    </fill>
    <fill>
      <patternFill patternType="solid">
        <fgColor theme="0"/>
        <bgColor indexed="64"/>
      </patternFill>
    </fill>
  </fills>
  <borders count="2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medium">
        <color auto="1"/>
      </left>
      <right style="medium">
        <color auto="1"/>
      </right>
      <top style="medium">
        <color auto="1"/>
      </top>
      <bottom style="medium">
        <color auto="1"/>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102">
    <xf numFmtId="0" fontId="0" fillId="0" borderId="0" xfId="0">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vertical="center" wrapText="1"/>
    </xf>
    <xf numFmtId="0" fontId="0" fillId="0" borderId="2" xfId="0" quotePrefix="1" applyBorder="1" applyAlignment="1">
      <alignment horizontal="center" vertical="center" wrapText="1"/>
    </xf>
    <xf numFmtId="0" fontId="0" fillId="0" borderId="3" xfId="0" applyBorder="1" applyAlignment="1">
      <alignment horizontal="center" vertical="center"/>
    </xf>
    <xf numFmtId="0" fontId="0" fillId="0" borderId="0" xfId="0" applyAlignment="1">
      <alignment horizontal="center" vertical="center"/>
    </xf>
    <xf numFmtId="0" fontId="0" fillId="0" borderId="4" xfId="0" applyBorder="1">
      <alignment vertical="center"/>
    </xf>
    <xf numFmtId="0" fontId="0" fillId="0" borderId="5" xfId="0" applyBorder="1">
      <alignment vertical="center"/>
    </xf>
    <xf numFmtId="176" fontId="0" fillId="0" borderId="5" xfId="0" applyNumberFormat="1" applyBorder="1" applyAlignment="1">
      <alignment horizontal="right" vertical="center"/>
    </xf>
    <xf numFmtId="177" fontId="0" fillId="0" borderId="5" xfId="0" applyNumberFormat="1"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176" fontId="0" fillId="0" borderId="8" xfId="0" quotePrefix="1" applyNumberFormat="1" applyBorder="1" applyAlignment="1">
      <alignment horizontal="right" vertical="center"/>
    </xf>
    <xf numFmtId="176" fontId="0" fillId="0" borderId="8" xfId="0" applyNumberFormat="1" applyBorder="1" applyAlignment="1">
      <alignment horizontal="right" vertical="center"/>
    </xf>
    <xf numFmtId="177" fontId="0" fillId="0" borderId="8" xfId="0" applyNumberFormat="1" applyBorder="1">
      <alignment vertical="center"/>
    </xf>
    <xf numFmtId="0" fontId="0" fillId="0" borderId="9" xfId="0" applyBorder="1">
      <alignment vertical="center"/>
    </xf>
    <xf numFmtId="0" fontId="6" fillId="0" borderId="8" xfId="0" applyFont="1" applyBorder="1">
      <alignment vertical="center"/>
    </xf>
    <xf numFmtId="0" fontId="0" fillId="0" borderId="9" xfId="0" applyBorder="1" applyAlignment="1">
      <alignment vertical="center" wrapText="1"/>
    </xf>
    <xf numFmtId="0" fontId="0" fillId="0" borderId="10" xfId="0" applyBorder="1">
      <alignment vertical="center"/>
    </xf>
    <xf numFmtId="0" fontId="0" fillId="0" borderId="11" xfId="0" applyBorder="1">
      <alignment vertical="center"/>
    </xf>
    <xf numFmtId="176" fontId="0" fillId="0" borderId="11" xfId="0" applyNumberFormat="1" applyBorder="1" applyAlignment="1">
      <alignment horizontal="right" vertical="center"/>
    </xf>
    <xf numFmtId="177" fontId="0" fillId="0" borderId="11" xfId="0" applyNumberFormat="1"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5" fillId="0" borderId="16" xfId="0" applyFont="1" applyBorder="1" applyAlignment="1">
      <alignment horizontal="right" vertical="center"/>
    </xf>
    <xf numFmtId="177" fontId="7" fillId="0" borderId="17" xfId="0" applyNumberFormat="1" applyFont="1" applyBorder="1" applyAlignment="1">
      <alignment horizontal="right" vertical="center"/>
    </xf>
    <xf numFmtId="0" fontId="0" fillId="0" borderId="18" xfId="0" applyBorder="1">
      <alignment vertical="center"/>
    </xf>
    <xf numFmtId="0" fontId="0" fillId="0" borderId="0" xfId="0" applyBorder="1">
      <alignment vertical="center"/>
    </xf>
    <xf numFmtId="0" fontId="8" fillId="0" borderId="8" xfId="0" applyFont="1" applyBorder="1">
      <alignment vertical="center"/>
    </xf>
    <xf numFmtId="0" fontId="8" fillId="0" borderId="14" xfId="0" applyFont="1" applyBorder="1">
      <alignment vertical="center"/>
    </xf>
    <xf numFmtId="0" fontId="6" fillId="0" borderId="0" xfId="0" applyFont="1">
      <alignment vertical="center"/>
    </xf>
    <xf numFmtId="0" fontId="0" fillId="0" borderId="12" xfId="0" applyBorder="1" applyAlignment="1">
      <alignment horizontal="left" vertical="center" wrapText="1"/>
    </xf>
    <xf numFmtId="0" fontId="3" fillId="0" borderId="0" xfId="1">
      <alignment vertical="center"/>
    </xf>
    <xf numFmtId="0" fontId="3" fillId="0" borderId="6" xfId="1" applyBorder="1" applyAlignment="1">
      <alignment horizontal="center" vertical="center" wrapText="1"/>
    </xf>
    <xf numFmtId="0" fontId="9" fillId="0" borderId="5" xfId="0" applyFont="1" applyBorder="1">
      <alignment vertical="center"/>
    </xf>
    <xf numFmtId="0" fontId="9" fillId="0" borderId="8" xfId="0" applyFont="1" applyBorder="1">
      <alignment vertical="center"/>
    </xf>
    <xf numFmtId="0" fontId="10" fillId="2" borderId="5" xfId="0" applyFont="1" applyFill="1" applyBorder="1">
      <alignment vertical="center"/>
    </xf>
    <xf numFmtId="0" fontId="10" fillId="2" borderId="8" xfId="0" applyFont="1" applyFill="1" applyBorder="1">
      <alignment vertical="center"/>
    </xf>
    <xf numFmtId="0" fontId="10" fillId="3" borderId="8" xfId="0" applyFont="1" applyFill="1" applyBorder="1">
      <alignment vertical="center"/>
    </xf>
    <xf numFmtId="0" fontId="5" fillId="0" borderId="0" xfId="0" applyFont="1">
      <alignment vertical="center"/>
    </xf>
    <xf numFmtId="0" fontId="11" fillId="0" borderId="0" xfId="0" applyFont="1">
      <alignment vertical="center"/>
    </xf>
    <xf numFmtId="0" fontId="5" fillId="0" borderId="8" xfId="0" applyFont="1" applyBorder="1">
      <alignment vertical="center"/>
    </xf>
    <xf numFmtId="0" fontId="12" fillId="0" borderId="8" xfId="0" applyFont="1" applyBorder="1">
      <alignment vertical="center"/>
    </xf>
    <xf numFmtId="0" fontId="0" fillId="0" borderId="0" xfId="0" applyAlignment="1">
      <alignment horizontal="right" vertical="center"/>
    </xf>
    <xf numFmtId="0" fontId="13" fillId="0" borderId="0" xfId="1" applyFont="1">
      <alignment vertical="center"/>
    </xf>
    <xf numFmtId="0" fontId="4" fillId="0" borderId="0" xfId="0" applyFont="1" applyAlignment="1">
      <alignment horizontal="right" vertical="center"/>
    </xf>
    <xf numFmtId="0" fontId="14" fillId="0" borderId="0" xfId="0" applyFont="1">
      <alignment vertical="center"/>
    </xf>
    <xf numFmtId="0" fontId="5" fillId="0" borderId="0" xfId="0" applyFont="1" applyAlignment="1">
      <alignment horizontal="right" vertical="center"/>
    </xf>
    <xf numFmtId="0" fontId="13" fillId="4" borderId="24" xfId="0" applyFont="1" applyFill="1" applyBorder="1">
      <alignment vertical="center"/>
    </xf>
    <xf numFmtId="0" fontId="0" fillId="0" borderId="8" xfId="0" applyFont="1" applyBorder="1">
      <alignment vertical="center"/>
    </xf>
    <xf numFmtId="0" fontId="16" fillId="0" borderId="8" xfId="0" applyFont="1" applyBorder="1">
      <alignment vertical="center"/>
    </xf>
    <xf numFmtId="0" fontId="17" fillId="0" borderId="8" xfId="0" applyFont="1" applyBorder="1">
      <alignment vertical="center"/>
    </xf>
    <xf numFmtId="0" fontId="17" fillId="0" borderId="0" xfId="0" applyFont="1">
      <alignment vertical="center"/>
    </xf>
    <xf numFmtId="0" fontId="10" fillId="4" borderId="8" xfId="0" applyFont="1" applyFill="1" applyBorder="1">
      <alignment vertical="center"/>
    </xf>
    <xf numFmtId="0" fontId="18" fillId="4" borderId="8" xfId="0" applyFont="1" applyFill="1" applyBorder="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5" fillId="2" borderId="0" xfId="0" applyFont="1" applyFill="1" applyAlignment="1">
      <alignment horizontal="left"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9" fillId="0" borderId="0" xfId="0" applyFont="1">
      <alignment vertical="center"/>
    </xf>
    <xf numFmtId="0" fontId="0" fillId="0" borderId="26" xfId="0" applyBorder="1" applyAlignment="1">
      <alignment horizontal="right" vertical="center"/>
    </xf>
    <xf numFmtId="0" fontId="0" fillId="0" borderId="27" xfId="0" applyBorder="1" applyAlignment="1">
      <alignment horizontal="right" vertical="center"/>
    </xf>
    <xf numFmtId="0" fontId="0" fillId="0" borderId="25" xfId="0" applyBorder="1" applyAlignment="1">
      <alignment horizontal="center" vertical="center" wrapText="1"/>
    </xf>
    <xf numFmtId="0" fontId="0" fillId="0" borderId="13" xfId="0" applyBorder="1" applyAlignment="1">
      <alignment horizontal="left" vertical="center"/>
    </xf>
    <xf numFmtId="0" fontId="0" fillId="0" borderId="14" xfId="0" applyBorder="1" applyAlignment="1">
      <alignment horizontal="left" vertical="center"/>
    </xf>
    <xf numFmtId="0" fontId="0" fillId="0" borderId="14" xfId="0" applyBorder="1" applyAlignment="1">
      <alignment horizontal="center" vertical="center"/>
    </xf>
    <xf numFmtId="0" fontId="0" fillId="0" borderId="19" xfId="0" applyBorder="1" applyAlignment="1">
      <alignment horizontal="center" vertical="center"/>
    </xf>
    <xf numFmtId="0" fontId="3" fillId="0" borderId="12" xfId="1" applyBorder="1" applyAlignment="1">
      <alignment horizontal="left" vertical="center" wrapText="1"/>
    </xf>
    <xf numFmtId="0" fontId="3" fillId="0" borderId="20" xfId="1" applyBorder="1" applyAlignment="1">
      <alignment horizontal="left" vertical="center"/>
    </xf>
    <xf numFmtId="0" fontId="3" fillId="0" borderId="6" xfId="1" applyBorder="1" applyAlignment="1">
      <alignment horizontal="left" vertical="center"/>
    </xf>
    <xf numFmtId="0" fontId="0" fillId="0" borderId="11"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left" vertical="center"/>
    </xf>
    <xf numFmtId="0" fontId="0" fillId="0" borderId="5" xfId="0" applyBorder="1" applyAlignment="1">
      <alignment horizontal="left" vertical="center"/>
    </xf>
    <xf numFmtId="0" fontId="3" fillId="0" borderId="21" xfId="1" applyBorder="1" applyAlignment="1">
      <alignment horizontal="left" vertical="center" wrapText="1"/>
    </xf>
    <xf numFmtId="0" fontId="3" fillId="0" borderId="22" xfId="1" applyBorder="1" applyAlignment="1">
      <alignment horizontal="left" vertical="center" wrapText="1"/>
    </xf>
    <xf numFmtId="0" fontId="3" fillId="0" borderId="23" xfId="1" applyBorder="1" applyAlignment="1">
      <alignment horizontal="left" vertical="center" wrapText="1"/>
    </xf>
    <xf numFmtId="0" fontId="0" fillId="0" borderId="7" xfId="0" applyBorder="1" applyAlignment="1">
      <alignment horizontal="left" vertical="center"/>
    </xf>
    <xf numFmtId="0" fontId="0" fillId="0" borderId="8" xfId="0" applyBorder="1" applyAlignment="1">
      <alignment horizontal="left"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left" vertical="center"/>
    </xf>
    <xf numFmtId="0" fontId="0" fillId="0" borderId="11" xfId="0" applyBorder="1" applyAlignment="1">
      <alignment horizontal="right" vertical="center"/>
    </xf>
    <xf numFmtId="0" fontId="0" fillId="0" borderId="5" xfId="0" applyBorder="1" applyAlignment="1">
      <alignment horizontal="right" vertical="center"/>
    </xf>
    <xf numFmtId="176" fontId="0" fillId="0" borderId="11" xfId="0" quotePrefix="1" applyNumberFormat="1" applyBorder="1" applyAlignment="1">
      <alignment horizontal="right" vertical="center"/>
    </xf>
    <xf numFmtId="176" fontId="0" fillId="0" borderId="5" xfId="0" quotePrefix="1" applyNumberFormat="1" applyBorder="1" applyAlignment="1">
      <alignment horizontal="right" vertical="center"/>
    </xf>
    <xf numFmtId="176" fontId="0" fillId="0" borderId="11" xfId="0" applyNumberFormat="1" applyBorder="1" applyAlignment="1">
      <alignment horizontal="right" vertical="center"/>
    </xf>
    <xf numFmtId="176" fontId="0" fillId="0" borderId="5" xfId="0" applyNumberFormat="1" applyBorder="1" applyAlignment="1">
      <alignment horizontal="right" vertical="center"/>
    </xf>
    <xf numFmtId="0" fontId="0" fillId="0" borderId="11" xfId="0" applyBorder="1" applyAlignment="1">
      <alignment horizontal="left" vertical="center"/>
    </xf>
    <xf numFmtId="0" fontId="0" fillId="0" borderId="11" xfId="0" applyBorder="1" applyAlignment="1">
      <alignment horizontal="left" vertical="center" wrapText="1"/>
    </xf>
    <xf numFmtId="177" fontId="0" fillId="0" borderId="11" xfId="0" applyNumberFormat="1" applyBorder="1" applyAlignment="1">
      <alignment horizontal="right" vertical="center"/>
    </xf>
    <xf numFmtId="177" fontId="0" fillId="0" borderId="5" xfId="0" applyNumberFormat="1" applyBorder="1" applyAlignment="1">
      <alignment horizontal="right" vertical="center"/>
    </xf>
    <xf numFmtId="0" fontId="0" fillId="0" borderId="0" xfId="0" applyAlignment="1">
      <alignment horizontal="lef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tech-info-mrc@nit.ac.jp?subject=[MRCTECH]&#25269;&#25239;&#12398;&#30456;&#35527;" TargetMode="External"/><Relationship Id="rId2" Type="http://schemas.openxmlformats.org/officeDocument/2006/relationships/hyperlink" Target="http://akizukidenshi.com/catalog/" TargetMode="External"/><Relationship Id="rId1" Type="http://schemas.openxmlformats.org/officeDocument/2006/relationships/hyperlink" Target="http://www.nitsc.co.jp/orderform-motor14/motor.html" TargetMode="External"/><Relationship Id="rId5" Type="http://schemas.openxmlformats.org/officeDocument/2006/relationships/printerSettings" Target="../printerSettings/printerSettings1.bin"/><Relationship Id="rId4" Type="http://schemas.openxmlformats.org/officeDocument/2006/relationships/hyperlink" Target="mailto:tech-info-mrc@nit.ac.jp?subject=[MRCTECH]&#12503;&#12525;&#12464;&#12521;&#12510;&#12398;&#20214;"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akizukidenshi.com/catalog/quickorder/blanketorder.aspx"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5"/>
  <sheetViews>
    <sheetView tabSelected="1" view="pageLayout" zoomScale="90" zoomScaleNormal="100" zoomScalePageLayoutView="90" workbookViewId="0">
      <selection activeCell="M55" sqref="M55"/>
    </sheetView>
  </sheetViews>
  <sheetFormatPr defaultRowHeight="13"/>
  <cols>
    <col min="1" max="1" width="16.90625" customWidth="1"/>
    <col min="2" max="2" width="20.453125" customWidth="1"/>
    <col min="3" max="3" width="15.90625" customWidth="1"/>
    <col min="4" max="4" width="52.453125" customWidth="1"/>
    <col min="5" max="5" width="13" customWidth="1"/>
    <col min="6" max="6" width="12.36328125" customWidth="1"/>
    <col min="7" max="7" width="10.6328125" customWidth="1"/>
    <col min="8" max="8" width="9.36328125" customWidth="1"/>
    <col min="9" max="9" width="9" bestFit="1" customWidth="1"/>
    <col min="10" max="10" width="9.453125" customWidth="1"/>
    <col min="11" max="12" width="10.7265625" customWidth="1"/>
    <col min="13" max="13" width="63.26953125" customWidth="1"/>
  </cols>
  <sheetData>
    <row r="1" spans="1:13">
      <c r="H1" s="51" t="s">
        <v>0</v>
      </c>
      <c r="I1" s="61">
        <v>12</v>
      </c>
      <c r="J1" s="43" t="s">
        <v>1</v>
      </c>
      <c r="K1" s="34" t="s">
        <v>156</v>
      </c>
      <c r="L1" s="43">
        <f>CEILING(SUM(L4:L28)/I1,1)</f>
        <v>3425</v>
      </c>
      <c r="M1" t="s">
        <v>153</v>
      </c>
    </row>
    <row r="2" spans="1:13" ht="13.5" thickBot="1">
      <c r="A2" t="s">
        <v>2</v>
      </c>
      <c r="I2" s="50" t="s">
        <v>175</v>
      </c>
    </row>
    <row r="3" spans="1:13" s="6" customFormat="1" ht="29.25" customHeight="1" thickBot="1">
      <c r="A3" s="1" t="s">
        <v>3</v>
      </c>
      <c r="B3" s="2" t="s">
        <v>4</v>
      </c>
      <c r="C3" s="2" t="s">
        <v>5</v>
      </c>
      <c r="D3" s="2" t="s">
        <v>6</v>
      </c>
      <c r="E3" s="2" t="s">
        <v>7</v>
      </c>
      <c r="F3" s="2" t="s">
        <v>8</v>
      </c>
      <c r="G3" s="2" t="s">
        <v>9</v>
      </c>
      <c r="H3" s="3" t="s">
        <v>10</v>
      </c>
      <c r="I3" s="4" t="s">
        <v>11</v>
      </c>
      <c r="J3" s="3" t="s">
        <v>12</v>
      </c>
      <c r="K3" s="2" t="s">
        <v>13</v>
      </c>
      <c r="L3" s="2" t="s">
        <v>14</v>
      </c>
      <c r="M3" s="5" t="s">
        <v>15</v>
      </c>
    </row>
    <row r="4" spans="1:13">
      <c r="A4" s="7" t="s">
        <v>16</v>
      </c>
      <c r="B4" s="8" t="s">
        <v>17</v>
      </c>
      <c r="C4" s="8"/>
      <c r="D4" s="8" t="s">
        <v>18</v>
      </c>
      <c r="E4" s="8" t="s">
        <v>19</v>
      </c>
      <c r="F4" s="8" t="s">
        <v>20</v>
      </c>
      <c r="G4" s="8">
        <v>100</v>
      </c>
      <c r="H4" s="8">
        <v>1</v>
      </c>
      <c r="I4" s="9">
        <v>1</v>
      </c>
      <c r="J4" s="9">
        <f>$I$1*I4</f>
        <v>12</v>
      </c>
      <c r="K4" s="8">
        <f>CEILING(J4/H4,1)</f>
        <v>12</v>
      </c>
      <c r="L4" s="10">
        <f>G4*K4</f>
        <v>1200</v>
      </c>
      <c r="M4" s="11" t="s">
        <v>155</v>
      </c>
    </row>
    <row r="5" spans="1:13">
      <c r="A5" s="12" t="s">
        <v>21</v>
      </c>
      <c r="B5" s="13" t="s">
        <v>22</v>
      </c>
      <c r="C5" s="13" t="s">
        <v>23</v>
      </c>
      <c r="D5" s="13" t="s">
        <v>24</v>
      </c>
      <c r="E5" s="13" t="s">
        <v>19</v>
      </c>
      <c r="F5" s="13" t="s">
        <v>25</v>
      </c>
      <c r="G5" s="13">
        <v>100</v>
      </c>
      <c r="H5" s="13">
        <v>1</v>
      </c>
      <c r="I5" s="14">
        <v>2</v>
      </c>
      <c r="J5" s="15">
        <f t="shared" ref="J5:J27" si="0">$I$1*I5</f>
        <v>24</v>
      </c>
      <c r="K5" s="13">
        <f t="shared" ref="K5:K27" si="1">CEILING(J5/H5,1)</f>
        <v>24</v>
      </c>
      <c r="L5" s="16">
        <f>G5*K5</f>
        <v>2400</v>
      </c>
      <c r="M5" s="17"/>
    </row>
    <row r="6" spans="1:13">
      <c r="A6" s="12" t="s">
        <v>26</v>
      </c>
      <c r="B6" s="13" t="s">
        <v>27</v>
      </c>
      <c r="C6" s="13"/>
      <c r="D6" s="18" t="s">
        <v>28</v>
      </c>
      <c r="E6" s="13" t="s">
        <v>19</v>
      </c>
      <c r="F6" s="13" t="s">
        <v>29</v>
      </c>
      <c r="G6" s="13">
        <v>200</v>
      </c>
      <c r="H6" s="13">
        <v>40</v>
      </c>
      <c r="I6" s="15">
        <v>2</v>
      </c>
      <c r="J6" s="15">
        <f t="shared" si="0"/>
        <v>24</v>
      </c>
      <c r="K6" s="13">
        <f t="shared" si="1"/>
        <v>1</v>
      </c>
      <c r="L6" s="16">
        <f>G6*K6</f>
        <v>200</v>
      </c>
      <c r="M6" s="17"/>
    </row>
    <row r="7" spans="1:13" ht="31.5" customHeight="1">
      <c r="A7" s="12" t="s">
        <v>30</v>
      </c>
      <c r="B7" s="13" t="s">
        <v>31</v>
      </c>
      <c r="C7" s="13" t="s">
        <v>32</v>
      </c>
      <c r="D7" s="13" t="s">
        <v>165</v>
      </c>
      <c r="E7" s="13" t="s">
        <v>19</v>
      </c>
      <c r="F7" s="13" t="s">
        <v>184</v>
      </c>
      <c r="G7" s="13">
        <v>40</v>
      </c>
      <c r="H7" s="13">
        <v>1</v>
      </c>
      <c r="I7" s="14">
        <v>4</v>
      </c>
      <c r="J7" s="15">
        <f t="shared" si="0"/>
        <v>48</v>
      </c>
      <c r="K7" s="13">
        <f t="shared" si="1"/>
        <v>48</v>
      </c>
      <c r="L7" s="16">
        <f>IF(K7&gt;=10,G7*0.9*K7,G7*K7)</f>
        <v>1728</v>
      </c>
      <c r="M7" s="19" t="s">
        <v>166</v>
      </c>
    </row>
    <row r="8" spans="1:13">
      <c r="A8" s="12" t="s">
        <v>33</v>
      </c>
      <c r="B8" s="53" t="s">
        <v>34</v>
      </c>
      <c r="C8" s="53" t="s">
        <v>169</v>
      </c>
      <c r="D8" s="18" t="s">
        <v>170</v>
      </c>
      <c r="E8" s="45" t="s">
        <v>19</v>
      </c>
      <c r="F8" t="s">
        <v>187</v>
      </c>
      <c r="G8" s="13">
        <v>150</v>
      </c>
      <c r="H8" s="13">
        <v>10</v>
      </c>
      <c r="I8" s="14">
        <v>1</v>
      </c>
      <c r="J8" s="15">
        <f t="shared" si="0"/>
        <v>12</v>
      </c>
      <c r="K8" s="13">
        <f t="shared" si="1"/>
        <v>2</v>
      </c>
      <c r="L8" s="16">
        <f>G8*K8</f>
        <v>300</v>
      </c>
      <c r="M8" s="17"/>
    </row>
    <row r="9" spans="1:13">
      <c r="A9" s="12"/>
      <c r="B9" s="13"/>
      <c r="C9" s="13"/>
      <c r="D9" s="54" t="s">
        <v>172</v>
      </c>
      <c r="E9" s="55" t="s">
        <v>19</v>
      </c>
      <c r="F9" s="56" t="s">
        <v>171</v>
      </c>
      <c r="G9" s="13"/>
      <c r="H9" s="13"/>
      <c r="I9" s="14"/>
      <c r="J9" s="15"/>
      <c r="K9" s="13"/>
      <c r="L9" s="16"/>
      <c r="M9" s="17"/>
    </row>
    <row r="10" spans="1:13">
      <c r="A10" s="12" t="s">
        <v>35</v>
      </c>
      <c r="B10" s="13" t="s">
        <v>36</v>
      </c>
      <c r="C10" s="13" t="s">
        <v>37</v>
      </c>
      <c r="D10" s="13" t="s">
        <v>38</v>
      </c>
      <c r="E10" s="13" t="s">
        <v>19</v>
      </c>
      <c r="F10" s="13" t="s">
        <v>39</v>
      </c>
      <c r="G10" s="13">
        <v>270</v>
      </c>
      <c r="H10" s="13">
        <v>1</v>
      </c>
      <c r="I10" s="14">
        <v>2</v>
      </c>
      <c r="J10" s="15">
        <f t="shared" si="0"/>
        <v>24</v>
      </c>
      <c r="K10" s="13">
        <f t="shared" si="1"/>
        <v>24</v>
      </c>
      <c r="L10" s="16">
        <f>G10*K10</f>
        <v>6480</v>
      </c>
      <c r="M10" s="17" t="s">
        <v>193</v>
      </c>
    </row>
    <row r="11" spans="1:13">
      <c r="A11" s="12" t="s">
        <v>40</v>
      </c>
      <c r="B11" s="13" t="s">
        <v>41</v>
      </c>
      <c r="C11" s="13" t="s">
        <v>42</v>
      </c>
      <c r="D11" s="13" t="s">
        <v>43</v>
      </c>
      <c r="E11" s="13" t="s">
        <v>19</v>
      </c>
      <c r="F11" s="13" t="s">
        <v>44</v>
      </c>
      <c r="G11" s="13">
        <v>100</v>
      </c>
      <c r="H11" s="13">
        <v>20</v>
      </c>
      <c r="I11" s="14">
        <v>5</v>
      </c>
      <c r="J11" s="15">
        <f t="shared" si="0"/>
        <v>60</v>
      </c>
      <c r="K11" s="13">
        <f t="shared" si="1"/>
        <v>3</v>
      </c>
      <c r="L11" s="16">
        <f>G11*K11</f>
        <v>300</v>
      </c>
      <c r="M11" s="17"/>
    </row>
    <row r="12" spans="1:13">
      <c r="A12" s="12" t="s">
        <v>45</v>
      </c>
      <c r="B12" s="13" t="s">
        <v>41</v>
      </c>
      <c r="C12" s="13" t="s">
        <v>46</v>
      </c>
      <c r="D12" s="13" t="s">
        <v>47</v>
      </c>
      <c r="E12" s="13" t="s">
        <v>19</v>
      </c>
      <c r="F12" s="13" t="s">
        <v>48</v>
      </c>
      <c r="G12" s="13">
        <v>100</v>
      </c>
      <c r="H12" s="13">
        <v>100</v>
      </c>
      <c r="I12" s="15">
        <v>3</v>
      </c>
      <c r="J12" s="15">
        <f t="shared" si="0"/>
        <v>36</v>
      </c>
      <c r="K12" s="13">
        <f t="shared" si="1"/>
        <v>1</v>
      </c>
      <c r="L12" s="16">
        <f>G12*K12</f>
        <v>100</v>
      </c>
      <c r="M12" s="17"/>
    </row>
    <row r="13" spans="1:13">
      <c r="A13" s="12"/>
      <c r="B13" s="13" t="s">
        <v>49</v>
      </c>
      <c r="C13" s="13"/>
      <c r="D13" s="13"/>
      <c r="E13" s="13"/>
      <c r="F13" s="13"/>
      <c r="G13" s="13"/>
      <c r="H13" s="13"/>
      <c r="I13" s="15"/>
      <c r="J13" s="15"/>
      <c r="K13" s="13"/>
      <c r="L13" s="16"/>
      <c r="M13" s="17"/>
    </row>
    <row r="14" spans="1:13">
      <c r="A14" s="12" t="s">
        <v>50</v>
      </c>
      <c r="B14" s="13" t="s">
        <v>51</v>
      </c>
      <c r="C14" s="13" t="s">
        <v>52</v>
      </c>
      <c r="D14" s="13" t="s">
        <v>53</v>
      </c>
      <c r="E14" s="13" t="s">
        <v>19</v>
      </c>
      <c r="F14" s="13" t="s">
        <v>54</v>
      </c>
      <c r="G14" s="13">
        <v>200</v>
      </c>
      <c r="H14" s="13">
        <v>10</v>
      </c>
      <c r="I14" s="15">
        <v>1</v>
      </c>
      <c r="J14" s="15">
        <f t="shared" si="0"/>
        <v>12</v>
      </c>
      <c r="K14" s="13">
        <f t="shared" si="1"/>
        <v>2</v>
      </c>
      <c r="L14" s="16">
        <f>G14*K14</f>
        <v>400</v>
      </c>
      <c r="M14" s="17"/>
    </row>
    <row r="15" spans="1:13">
      <c r="A15" s="12" t="s">
        <v>55</v>
      </c>
      <c r="B15" s="45" t="s">
        <v>56</v>
      </c>
      <c r="C15" s="45" t="s">
        <v>57</v>
      </c>
      <c r="D15" s="46" t="s">
        <v>134</v>
      </c>
      <c r="E15" s="45" t="s">
        <v>128</v>
      </c>
      <c r="F15" s="45" t="s">
        <v>132</v>
      </c>
      <c r="G15" s="13">
        <v>1449</v>
      </c>
      <c r="H15" s="13">
        <v>5000</v>
      </c>
      <c r="I15" s="15">
        <v>4</v>
      </c>
      <c r="J15" s="15">
        <f t="shared" si="0"/>
        <v>48</v>
      </c>
      <c r="K15" s="13">
        <f t="shared" si="1"/>
        <v>1</v>
      </c>
      <c r="L15" s="16">
        <f>G15*K15</f>
        <v>1449</v>
      </c>
      <c r="M15" s="73" t="s">
        <v>141</v>
      </c>
    </row>
    <row r="16" spans="1:13">
      <c r="A16" s="12" t="s">
        <v>124</v>
      </c>
      <c r="B16" s="45" t="s">
        <v>125</v>
      </c>
      <c r="C16" s="45" t="s">
        <v>58</v>
      </c>
      <c r="D16" s="46" t="s">
        <v>133</v>
      </c>
      <c r="E16" s="45" t="s">
        <v>128</v>
      </c>
      <c r="F16" s="45" t="s">
        <v>131</v>
      </c>
      <c r="G16" s="13">
        <v>1449</v>
      </c>
      <c r="H16" s="13">
        <v>5000</v>
      </c>
      <c r="I16" s="15">
        <v>2</v>
      </c>
      <c r="J16" s="15">
        <f t="shared" si="0"/>
        <v>24</v>
      </c>
      <c r="K16" s="13">
        <f t="shared" si="1"/>
        <v>1</v>
      </c>
      <c r="L16" s="16">
        <f>G16*K16</f>
        <v>1449</v>
      </c>
      <c r="M16" s="74"/>
    </row>
    <row r="17" spans="1:13">
      <c r="A17" s="12" t="s">
        <v>59</v>
      </c>
      <c r="B17" s="45" t="s">
        <v>60</v>
      </c>
      <c r="C17" s="45" t="s">
        <v>61</v>
      </c>
      <c r="D17" s="46" t="s">
        <v>135</v>
      </c>
      <c r="E17" s="45" t="s">
        <v>128</v>
      </c>
      <c r="F17" s="45" t="s">
        <v>130</v>
      </c>
      <c r="G17" s="13">
        <v>1449</v>
      </c>
      <c r="H17" s="13">
        <v>5000</v>
      </c>
      <c r="I17" s="15">
        <v>2</v>
      </c>
      <c r="J17" s="15">
        <f t="shared" si="0"/>
        <v>24</v>
      </c>
      <c r="K17" s="13">
        <f t="shared" si="1"/>
        <v>1</v>
      </c>
      <c r="L17" s="16">
        <f>G17*K17</f>
        <v>1449</v>
      </c>
      <c r="M17" s="74"/>
    </row>
    <row r="18" spans="1:13">
      <c r="A18" s="12" t="s">
        <v>62</v>
      </c>
      <c r="B18" s="45" t="s">
        <v>63</v>
      </c>
      <c r="C18" s="45" t="s">
        <v>64</v>
      </c>
      <c r="D18" s="46" t="s">
        <v>136</v>
      </c>
      <c r="E18" s="45" t="s">
        <v>128</v>
      </c>
      <c r="F18" s="45" t="s">
        <v>129</v>
      </c>
      <c r="G18" s="13">
        <v>1449</v>
      </c>
      <c r="H18" s="13">
        <v>5000</v>
      </c>
      <c r="I18" s="15">
        <v>2</v>
      </c>
      <c r="J18" s="15">
        <f t="shared" si="0"/>
        <v>24</v>
      </c>
      <c r="K18" s="13">
        <f t="shared" si="1"/>
        <v>1</v>
      </c>
      <c r="L18" s="16">
        <f>G18*K18</f>
        <v>1449</v>
      </c>
      <c r="M18" s="75"/>
    </row>
    <row r="19" spans="1:13">
      <c r="A19" s="12"/>
      <c r="B19" s="13"/>
      <c r="C19" s="13"/>
      <c r="D19" s="13"/>
      <c r="E19" s="13"/>
      <c r="F19" s="13"/>
      <c r="G19" s="13"/>
      <c r="H19" s="13"/>
      <c r="I19" s="15"/>
      <c r="J19" s="15"/>
      <c r="K19" s="13"/>
      <c r="L19" s="16"/>
      <c r="M19" s="17"/>
    </row>
    <row r="20" spans="1:13">
      <c r="A20" s="12" t="s">
        <v>65</v>
      </c>
      <c r="B20" s="13" t="s">
        <v>66</v>
      </c>
      <c r="C20" s="13" t="s">
        <v>67</v>
      </c>
      <c r="D20" s="13"/>
      <c r="E20" s="13" t="s">
        <v>19</v>
      </c>
      <c r="F20" s="13" t="s">
        <v>68</v>
      </c>
      <c r="G20" s="13">
        <v>50</v>
      </c>
      <c r="H20" s="13">
        <v>1</v>
      </c>
      <c r="I20" s="15">
        <v>1</v>
      </c>
      <c r="J20" s="15">
        <f t="shared" si="0"/>
        <v>12</v>
      </c>
      <c r="K20" s="13">
        <f t="shared" si="1"/>
        <v>12</v>
      </c>
      <c r="L20" s="16">
        <f>G20*K20</f>
        <v>600</v>
      </c>
      <c r="M20" s="17"/>
    </row>
    <row r="21" spans="1:13">
      <c r="A21" s="12" t="s">
        <v>65</v>
      </c>
      <c r="B21" s="13" t="s">
        <v>69</v>
      </c>
      <c r="C21" s="13" t="s">
        <v>70</v>
      </c>
      <c r="D21" s="13"/>
      <c r="E21" s="13" t="s">
        <v>19</v>
      </c>
      <c r="F21" s="13" t="s">
        <v>71</v>
      </c>
      <c r="G21" s="13">
        <v>50</v>
      </c>
      <c r="H21" s="13">
        <v>1</v>
      </c>
      <c r="I21" s="15">
        <v>2</v>
      </c>
      <c r="J21" s="15">
        <f t="shared" si="0"/>
        <v>24</v>
      </c>
      <c r="K21" s="13">
        <f t="shared" si="1"/>
        <v>24</v>
      </c>
      <c r="L21" s="16">
        <f>G21*K21</f>
        <v>1200</v>
      </c>
      <c r="M21" s="17"/>
    </row>
    <row r="22" spans="1:13">
      <c r="A22" s="12" t="s">
        <v>72</v>
      </c>
      <c r="B22" s="13" t="s">
        <v>73</v>
      </c>
      <c r="C22" s="13" t="s">
        <v>74</v>
      </c>
      <c r="D22" s="13" t="s">
        <v>75</v>
      </c>
      <c r="E22" s="13" t="s">
        <v>19</v>
      </c>
      <c r="F22" s="13" t="s">
        <v>162</v>
      </c>
      <c r="G22" s="13">
        <v>100</v>
      </c>
      <c r="H22" s="13">
        <v>4</v>
      </c>
      <c r="I22" s="14">
        <v>1</v>
      </c>
      <c r="J22" s="15">
        <f t="shared" si="0"/>
        <v>12</v>
      </c>
      <c r="K22" s="13">
        <f t="shared" si="1"/>
        <v>3</v>
      </c>
      <c r="L22" s="16">
        <f>G22*K22</f>
        <v>300</v>
      </c>
      <c r="M22" s="17"/>
    </row>
    <row r="23" spans="1:13">
      <c r="A23" s="12"/>
      <c r="B23" s="13"/>
      <c r="C23" s="13"/>
      <c r="D23" s="13"/>
      <c r="E23" s="13"/>
      <c r="F23" s="13"/>
      <c r="G23" s="13"/>
      <c r="H23" s="13"/>
      <c r="I23" s="15"/>
      <c r="J23" s="15"/>
      <c r="K23" s="13"/>
      <c r="L23" s="16"/>
      <c r="M23" s="17"/>
    </row>
    <row r="24" spans="1:13" ht="49.5" customHeight="1">
      <c r="A24" s="90" t="s">
        <v>77</v>
      </c>
      <c r="B24" s="97" t="s">
        <v>78</v>
      </c>
      <c r="C24" s="98" t="s">
        <v>122</v>
      </c>
      <c r="D24" s="97" t="s">
        <v>79</v>
      </c>
      <c r="E24" s="97" t="s">
        <v>80</v>
      </c>
      <c r="F24" s="76" t="s">
        <v>81</v>
      </c>
      <c r="G24" s="91">
        <v>570</v>
      </c>
      <c r="H24" s="91">
        <v>1</v>
      </c>
      <c r="I24" s="93">
        <v>2</v>
      </c>
      <c r="J24" s="95">
        <f t="shared" si="0"/>
        <v>24</v>
      </c>
      <c r="K24" s="91">
        <f t="shared" si="1"/>
        <v>24</v>
      </c>
      <c r="L24" s="99">
        <f>G24*K24</f>
        <v>13680</v>
      </c>
      <c r="M24" s="35" t="s">
        <v>200</v>
      </c>
    </row>
    <row r="25" spans="1:13" ht="18" customHeight="1">
      <c r="A25" s="81"/>
      <c r="B25" s="82"/>
      <c r="C25" s="82"/>
      <c r="D25" s="82"/>
      <c r="E25" s="82"/>
      <c r="F25" s="77"/>
      <c r="G25" s="92"/>
      <c r="H25" s="92"/>
      <c r="I25" s="94"/>
      <c r="J25" s="96"/>
      <c r="K25" s="92"/>
      <c r="L25" s="100"/>
      <c r="M25" s="37" t="s">
        <v>154</v>
      </c>
    </row>
    <row r="26" spans="1:13">
      <c r="A26" s="12" t="s">
        <v>82</v>
      </c>
      <c r="B26" s="13" t="s">
        <v>83</v>
      </c>
      <c r="C26" s="13" t="s">
        <v>84</v>
      </c>
      <c r="D26" s="13" t="s">
        <v>194</v>
      </c>
      <c r="E26" s="76" t="s">
        <v>118</v>
      </c>
      <c r="F26" s="13"/>
      <c r="G26" s="13">
        <v>250</v>
      </c>
      <c r="H26" s="13">
        <v>1</v>
      </c>
      <c r="I26" s="14">
        <v>2</v>
      </c>
      <c r="J26" s="15">
        <f t="shared" si="0"/>
        <v>24</v>
      </c>
      <c r="K26" s="13">
        <f t="shared" si="1"/>
        <v>24</v>
      </c>
      <c r="L26" s="16">
        <f>G26*K26</f>
        <v>6000</v>
      </c>
      <c r="M26" s="17" t="s">
        <v>85</v>
      </c>
    </row>
    <row r="27" spans="1:13">
      <c r="A27" s="12" t="s">
        <v>86</v>
      </c>
      <c r="B27" s="13" t="s">
        <v>87</v>
      </c>
      <c r="C27" s="13" t="s">
        <v>116</v>
      </c>
      <c r="D27" s="13" t="s">
        <v>117</v>
      </c>
      <c r="E27" s="77"/>
      <c r="F27" s="13"/>
      <c r="G27" s="13">
        <v>17</v>
      </c>
      <c r="H27" s="13">
        <v>1</v>
      </c>
      <c r="I27" s="15">
        <v>2</v>
      </c>
      <c r="J27" s="15">
        <f t="shared" si="0"/>
        <v>24</v>
      </c>
      <c r="K27" s="13">
        <f t="shared" si="1"/>
        <v>24</v>
      </c>
      <c r="L27" s="16">
        <f>G27*K27</f>
        <v>408</v>
      </c>
      <c r="M27" s="17"/>
    </row>
    <row r="28" spans="1:13">
      <c r="A28" s="12" t="s">
        <v>88</v>
      </c>
      <c r="B28" s="13" t="s">
        <v>89</v>
      </c>
      <c r="C28" s="13" t="s">
        <v>90</v>
      </c>
      <c r="D28" s="13"/>
      <c r="E28" s="13"/>
      <c r="F28" s="13"/>
      <c r="G28" s="13"/>
      <c r="H28" s="13"/>
      <c r="I28" s="13"/>
      <c r="J28" s="15"/>
      <c r="K28" s="13"/>
      <c r="L28" s="16"/>
      <c r="M28" s="17"/>
    </row>
    <row r="29" spans="1:13" ht="13.5" thickBot="1">
      <c r="A29" s="20" t="s">
        <v>91</v>
      </c>
      <c r="B29" s="21"/>
      <c r="C29" s="21"/>
      <c r="D29" s="21"/>
      <c r="E29" s="21" t="s">
        <v>92</v>
      </c>
      <c r="F29" s="21"/>
      <c r="G29" s="21"/>
      <c r="H29" s="21"/>
      <c r="I29" s="21"/>
      <c r="J29" s="22"/>
      <c r="K29" s="21"/>
      <c r="L29" s="23">
        <v>500</v>
      </c>
      <c r="M29" s="24"/>
    </row>
    <row r="30" spans="1:13" ht="15" thickTop="1" thickBot="1">
      <c r="A30" s="25"/>
      <c r="B30" s="26"/>
      <c r="C30" s="26"/>
      <c r="D30" s="26"/>
      <c r="E30" s="26"/>
      <c r="F30" s="26"/>
      <c r="G30" s="26"/>
      <c r="H30" s="26"/>
      <c r="I30" s="26"/>
      <c r="J30" s="27"/>
      <c r="K30" s="28" t="s">
        <v>93</v>
      </c>
      <c r="L30" s="29">
        <f>SUM(L4:L29)</f>
        <v>41592</v>
      </c>
      <c r="M30" s="30"/>
    </row>
    <row r="31" spans="1:13" ht="6" customHeight="1">
      <c r="A31" s="31"/>
      <c r="B31" s="31"/>
      <c r="C31" s="31"/>
      <c r="D31" s="31"/>
      <c r="E31" s="31"/>
      <c r="F31" s="31"/>
      <c r="G31" s="31"/>
      <c r="H31" s="31"/>
      <c r="I31" s="31"/>
      <c r="J31" s="31"/>
      <c r="K31" s="31"/>
      <c r="L31" s="31"/>
      <c r="M31" s="31"/>
    </row>
    <row r="32" spans="1:13" ht="5.25" customHeight="1"/>
    <row r="33" spans="1:13" ht="14.5" thickBot="1">
      <c r="B33" t="s">
        <v>121</v>
      </c>
      <c r="M33" s="44"/>
    </row>
    <row r="34" spans="1:13" s="6" customFormat="1" ht="13.5" thickBot="1">
      <c r="B34" s="78" t="s">
        <v>94</v>
      </c>
      <c r="C34" s="79"/>
      <c r="D34" s="2" t="s">
        <v>95</v>
      </c>
      <c r="E34" s="2" t="s">
        <v>96</v>
      </c>
      <c r="F34" s="2"/>
      <c r="G34" s="2" t="s">
        <v>97</v>
      </c>
      <c r="H34" s="79" t="s">
        <v>98</v>
      </c>
      <c r="I34" s="79"/>
      <c r="J34" s="79"/>
      <c r="K34" s="79"/>
      <c r="L34" s="80"/>
    </row>
    <row r="35" spans="1:13" ht="48.75" customHeight="1">
      <c r="B35" s="81" t="s">
        <v>99</v>
      </c>
      <c r="C35" s="82"/>
      <c r="D35" s="8" t="s">
        <v>100</v>
      </c>
      <c r="E35" s="8" t="s">
        <v>92</v>
      </c>
      <c r="F35" s="8" t="s">
        <v>101</v>
      </c>
      <c r="G35" s="8">
        <v>3900</v>
      </c>
      <c r="H35" s="83" t="s">
        <v>123</v>
      </c>
      <c r="I35" s="84"/>
      <c r="J35" s="84"/>
      <c r="K35" s="84"/>
      <c r="L35" s="85"/>
    </row>
    <row r="36" spans="1:13">
      <c r="B36" s="86" t="s">
        <v>150</v>
      </c>
      <c r="C36" s="87"/>
      <c r="D36" s="32" t="s">
        <v>102</v>
      </c>
      <c r="E36" s="13" t="s">
        <v>92</v>
      </c>
      <c r="F36" s="13" t="s">
        <v>103</v>
      </c>
      <c r="G36" s="13">
        <v>80</v>
      </c>
      <c r="H36" s="88"/>
      <c r="I36" s="88"/>
      <c r="J36" s="88"/>
      <c r="K36" s="88"/>
      <c r="L36" s="89"/>
    </row>
    <row r="37" spans="1:13">
      <c r="B37" s="86" t="s">
        <v>104</v>
      </c>
      <c r="C37" s="87"/>
      <c r="D37" s="13" t="s">
        <v>105</v>
      </c>
      <c r="E37" s="13" t="s">
        <v>19</v>
      </c>
      <c r="F37" s="13" t="s">
        <v>68</v>
      </c>
      <c r="G37" s="13">
        <v>50</v>
      </c>
      <c r="H37" s="88" t="s">
        <v>151</v>
      </c>
      <c r="I37" s="88"/>
      <c r="J37" s="88"/>
      <c r="K37" s="88"/>
      <c r="L37" s="89"/>
    </row>
    <row r="38" spans="1:13" ht="13.5" thickBot="1">
      <c r="B38" s="69" t="s">
        <v>106</v>
      </c>
      <c r="C38" s="70"/>
      <c r="D38" s="33" t="s">
        <v>107</v>
      </c>
      <c r="E38" s="26" t="s">
        <v>92</v>
      </c>
      <c r="F38" s="26" t="s">
        <v>108</v>
      </c>
      <c r="G38" s="26">
        <v>40</v>
      </c>
      <c r="H38" s="71" t="s">
        <v>152</v>
      </c>
      <c r="I38" s="71"/>
      <c r="J38" s="71"/>
      <c r="K38" s="71"/>
      <c r="L38" s="72"/>
    </row>
    <row r="41" spans="1:13">
      <c r="A41" s="65" t="s">
        <v>109</v>
      </c>
      <c r="B41" t="s">
        <v>143</v>
      </c>
      <c r="L41" s="43" t="s">
        <v>126</v>
      </c>
    </row>
    <row r="42" spans="1:13">
      <c r="A42" s="43"/>
      <c r="B42" t="s">
        <v>110</v>
      </c>
      <c r="D42" s="36" t="s">
        <v>111</v>
      </c>
      <c r="L42" s="47" t="s">
        <v>142</v>
      </c>
      <c r="M42" t="s">
        <v>127</v>
      </c>
    </row>
    <row r="43" spans="1:13">
      <c r="A43" s="43"/>
      <c r="B43" t="s">
        <v>112</v>
      </c>
      <c r="M43" t="s">
        <v>139</v>
      </c>
    </row>
    <row r="44" spans="1:13">
      <c r="A44" s="43"/>
      <c r="M44" t="s">
        <v>140</v>
      </c>
    </row>
    <row r="45" spans="1:13">
      <c r="A45" s="65" t="s">
        <v>113</v>
      </c>
      <c r="B45" t="s">
        <v>114</v>
      </c>
      <c r="L45" s="47" t="s">
        <v>144</v>
      </c>
      <c r="M45" t="s">
        <v>145</v>
      </c>
    </row>
    <row r="46" spans="1:13">
      <c r="A46" s="43"/>
      <c r="B46" t="s">
        <v>119</v>
      </c>
      <c r="L46" s="47" t="s">
        <v>146</v>
      </c>
      <c r="M46" s="48" t="s">
        <v>147</v>
      </c>
    </row>
    <row r="47" spans="1:13">
      <c r="A47" s="43"/>
      <c r="B47" t="s">
        <v>115</v>
      </c>
      <c r="L47" s="47" t="s">
        <v>176</v>
      </c>
      <c r="M47" t="s">
        <v>177</v>
      </c>
    </row>
    <row r="48" spans="1:13">
      <c r="A48" s="43"/>
      <c r="M48" t="s">
        <v>178</v>
      </c>
    </row>
    <row r="49" spans="1:13">
      <c r="A49" s="65" t="s">
        <v>120</v>
      </c>
      <c r="B49" t="s">
        <v>191</v>
      </c>
      <c r="M49" t="s">
        <v>179</v>
      </c>
    </row>
    <row r="50" spans="1:13">
      <c r="A50" s="43"/>
      <c r="B50" t="s">
        <v>201</v>
      </c>
      <c r="M50" t="s">
        <v>180</v>
      </c>
    </row>
    <row r="51" spans="1:13">
      <c r="B51" t="s">
        <v>192</v>
      </c>
      <c r="M51" t="s">
        <v>181</v>
      </c>
    </row>
    <row r="52" spans="1:13">
      <c r="M52" t="s">
        <v>182</v>
      </c>
    </row>
    <row r="53" spans="1:13">
      <c r="M53" t="s">
        <v>183</v>
      </c>
    </row>
    <row r="54" spans="1:13">
      <c r="A54" s="49"/>
      <c r="M54" t="s">
        <v>202</v>
      </c>
    </row>
    <row r="59" spans="1:13">
      <c r="A59" s="49"/>
    </row>
    <row r="64" spans="1:13">
      <c r="D64" s="36"/>
    </row>
    <row r="65" spans="4:4">
      <c r="D65" s="36"/>
    </row>
  </sheetData>
  <mergeCells count="24">
    <mergeCell ref="A24:A25"/>
    <mergeCell ref="B36:C36"/>
    <mergeCell ref="H36:L36"/>
    <mergeCell ref="H24:H25"/>
    <mergeCell ref="I24:I25"/>
    <mergeCell ref="J24:J25"/>
    <mergeCell ref="K24:K25"/>
    <mergeCell ref="D24:D25"/>
    <mergeCell ref="E24:E25"/>
    <mergeCell ref="G24:G25"/>
    <mergeCell ref="B24:B25"/>
    <mergeCell ref="C24:C25"/>
    <mergeCell ref="L24:L25"/>
    <mergeCell ref="B38:C38"/>
    <mergeCell ref="H38:L38"/>
    <mergeCell ref="M15:M18"/>
    <mergeCell ref="E26:E27"/>
    <mergeCell ref="B34:C34"/>
    <mergeCell ref="H34:L34"/>
    <mergeCell ref="B35:C35"/>
    <mergeCell ref="H35:L35"/>
    <mergeCell ref="F24:F25"/>
    <mergeCell ref="B37:C37"/>
    <mergeCell ref="H37:L37"/>
  </mergeCells>
  <phoneticPr fontId="1"/>
  <hyperlinks>
    <hyperlink ref="M25" r:id="rId1"/>
    <hyperlink ref="D42" r:id="rId2"/>
    <hyperlink ref="M15:M18" r:id="rId3" display="mailto:tech-info-mrc@nit.ac.jp?subject=[MRCTECH]抵抗の相談"/>
    <hyperlink ref="H35:L35" r:id="rId4" display="台数に限りがありますが日本工業大学からプログラマをお貸しすることも可能です。ご依頼は、tech-info-mrc@nit.ac.jpまで。"/>
  </hyperlinks>
  <pageMargins left="0.7" right="0.7" top="0.75" bottom="0.75" header="0.3" footer="0.3"/>
  <pageSetup paperSize="9" scale="52" orientation="landscape" r:id="rId5"/>
  <headerFooter>
    <oddHeader xml:space="preserve">&amp;C&amp;16マイクロロボット2015　部品リスト（購入用）
（基板バージョン&amp;"-,太字"&amp;U　1.1　&amp;"-,標準"&amp;Uに対応）&amp;R&amp;12日本工業大学 第7回マイクロロボコン実行委員会
2015 /7/7
</oddHeader>
    <oddFooter>&amp;C上記リストに記載の部品が通販店舗で見つからない場合は、当該部品の取り扱いに変更が生じたことを意味しています。
お気づきの際は、ご一報下さると助かります。</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zoomScale="70" zoomScaleNormal="70" workbookViewId="0">
      <selection activeCell="N11" sqref="N11"/>
    </sheetView>
  </sheetViews>
  <sheetFormatPr defaultRowHeight="13"/>
  <cols>
    <col min="1" max="1" width="22.453125" bestFit="1" customWidth="1"/>
    <col min="2" max="2" width="16.26953125" bestFit="1" customWidth="1"/>
    <col min="3" max="3" width="53.26953125" bestFit="1" customWidth="1"/>
    <col min="9" max="9" width="13.08984375" customWidth="1"/>
  </cols>
  <sheetData>
    <row r="1" spans="1:9" ht="14.5" thickBot="1">
      <c r="A1" s="62" t="s">
        <v>189</v>
      </c>
      <c r="B1" s="63" t="s">
        <v>5</v>
      </c>
      <c r="C1" s="63" t="s">
        <v>6</v>
      </c>
      <c r="D1" s="63" t="s">
        <v>8</v>
      </c>
      <c r="E1" s="63" t="s">
        <v>9</v>
      </c>
      <c r="F1" s="63" t="s">
        <v>10</v>
      </c>
      <c r="G1" s="63" t="s">
        <v>11</v>
      </c>
      <c r="H1" s="63" t="s">
        <v>12</v>
      </c>
      <c r="I1" s="64" t="s">
        <v>13</v>
      </c>
    </row>
    <row r="2" spans="1:9">
      <c r="A2" s="8" t="s">
        <v>17</v>
      </c>
      <c r="B2" s="8"/>
      <c r="C2" s="8" t="s">
        <v>18</v>
      </c>
      <c r="D2" s="40" t="s">
        <v>20</v>
      </c>
      <c r="E2" s="8">
        <v>100</v>
      </c>
      <c r="F2" s="8">
        <v>1</v>
      </c>
      <c r="G2" s="9">
        <v>1</v>
      </c>
      <c r="H2" s="9">
        <f>'部品表(購入用）'!$I$1*G2</f>
        <v>12</v>
      </c>
      <c r="I2" s="38">
        <f>CEILING(H2/F2,1)</f>
        <v>12</v>
      </c>
    </row>
    <row r="3" spans="1:9">
      <c r="A3" s="13" t="s">
        <v>22</v>
      </c>
      <c r="B3" s="13" t="s">
        <v>23</v>
      </c>
      <c r="C3" s="13" t="s">
        <v>24</v>
      </c>
      <c r="D3" s="41" t="s">
        <v>25</v>
      </c>
      <c r="E3" s="13">
        <v>100</v>
      </c>
      <c r="F3" s="13">
        <v>1</v>
      </c>
      <c r="G3" s="14">
        <v>2</v>
      </c>
      <c r="H3" s="9">
        <f>'部品表(購入用）'!$I$1*G3</f>
        <v>24</v>
      </c>
      <c r="I3" s="39">
        <f t="shared" ref="I3:I13" si="0">CEILING(H3/F3,1)</f>
        <v>24</v>
      </c>
    </row>
    <row r="4" spans="1:9">
      <c r="A4" s="13" t="s">
        <v>27</v>
      </c>
      <c r="B4" s="13"/>
      <c r="C4" s="18" t="s">
        <v>28</v>
      </c>
      <c r="D4" s="41" t="s">
        <v>29</v>
      </c>
      <c r="E4" s="13">
        <v>200</v>
      </c>
      <c r="F4" s="13">
        <v>40</v>
      </c>
      <c r="G4" s="15">
        <v>2</v>
      </c>
      <c r="H4" s="9">
        <f>'部品表(購入用）'!$I$1*G4</f>
        <v>24</v>
      </c>
      <c r="I4" s="39">
        <f t="shared" si="0"/>
        <v>1</v>
      </c>
    </row>
    <row r="5" spans="1:9">
      <c r="A5" s="13" t="s">
        <v>31</v>
      </c>
      <c r="B5" s="13" t="s">
        <v>32</v>
      </c>
      <c r="C5" s="13" t="s">
        <v>174</v>
      </c>
      <c r="D5" s="41" t="s">
        <v>164</v>
      </c>
      <c r="E5" s="13">
        <v>40</v>
      </c>
      <c r="F5" s="13">
        <v>1</v>
      </c>
      <c r="G5" s="14">
        <v>4</v>
      </c>
      <c r="H5" s="9">
        <f>'部品表(購入用）'!$I$1*G5</f>
        <v>48</v>
      </c>
      <c r="I5" s="39">
        <f t="shared" si="0"/>
        <v>48</v>
      </c>
    </row>
    <row r="6" spans="1:9">
      <c r="A6" s="13" t="s">
        <v>173</v>
      </c>
      <c r="B6" s="13"/>
      <c r="C6" s="13" t="s">
        <v>170</v>
      </c>
      <c r="D6" s="41" t="str">
        <f>'部品表(購入用）'!F8</f>
        <v>I-06421</v>
      </c>
      <c r="E6" s="57">
        <f>'部品表(購入用）'!G8</f>
        <v>150</v>
      </c>
      <c r="F6" s="57">
        <f>'部品表(購入用）'!H8</f>
        <v>10</v>
      </c>
      <c r="G6" s="57">
        <f>'部品表(購入用）'!I8</f>
        <v>1</v>
      </c>
      <c r="H6" s="57">
        <f>'部品表(購入用）'!J8</f>
        <v>12</v>
      </c>
      <c r="I6" s="58">
        <f>'部品表(購入用）'!K8</f>
        <v>2</v>
      </c>
    </row>
    <row r="7" spans="1:9">
      <c r="A7" s="13" t="s">
        <v>36</v>
      </c>
      <c r="B7" s="13" t="s">
        <v>37</v>
      </c>
      <c r="C7" s="13" t="s">
        <v>38</v>
      </c>
      <c r="D7" s="41" t="s">
        <v>39</v>
      </c>
      <c r="E7" s="13">
        <v>270</v>
      </c>
      <c r="F7" s="13">
        <v>1</v>
      </c>
      <c r="G7" s="14">
        <v>2</v>
      </c>
      <c r="H7" s="9">
        <f>'部品表(購入用）'!$I$1*G7</f>
        <v>24</v>
      </c>
      <c r="I7" s="39">
        <f t="shared" si="0"/>
        <v>24</v>
      </c>
    </row>
    <row r="8" spans="1:9">
      <c r="A8" s="13" t="s">
        <v>41</v>
      </c>
      <c r="B8" s="13" t="s">
        <v>42</v>
      </c>
      <c r="C8" s="13" t="s">
        <v>43</v>
      </c>
      <c r="D8" s="41" t="s">
        <v>44</v>
      </c>
      <c r="E8" s="13">
        <v>100</v>
      </c>
      <c r="F8" s="13">
        <v>20</v>
      </c>
      <c r="G8" s="14">
        <v>5</v>
      </c>
      <c r="H8" s="9">
        <f>'部品表(購入用）'!$I$1*G8</f>
        <v>60</v>
      </c>
      <c r="I8" s="39">
        <f t="shared" si="0"/>
        <v>3</v>
      </c>
    </row>
    <row r="9" spans="1:9">
      <c r="A9" s="13" t="s">
        <v>41</v>
      </c>
      <c r="B9" s="13" t="s">
        <v>46</v>
      </c>
      <c r="C9" s="13" t="s">
        <v>47</v>
      </c>
      <c r="D9" s="42" t="s">
        <v>48</v>
      </c>
      <c r="E9" s="13">
        <v>100</v>
      </c>
      <c r="F9" s="13">
        <v>100</v>
      </c>
      <c r="G9" s="15">
        <v>3</v>
      </c>
      <c r="H9" s="9">
        <f>'部品表(購入用）'!$I$1*G9</f>
        <v>36</v>
      </c>
      <c r="I9" s="39">
        <f t="shared" si="0"/>
        <v>1</v>
      </c>
    </row>
    <row r="10" spans="1:9">
      <c r="A10" s="13" t="s">
        <v>51</v>
      </c>
      <c r="B10" s="13" t="s">
        <v>52</v>
      </c>
      <c r="C10" s="13" t="s">
        <v>53</v>
      </c>
      <c r="D10" s="42" t="s">
        <v>54</v>
      </c>
      <c r="E10" s="13">
        <v>200</v>
      </c>
      <c r="F10" s="13">
        <v>10</v>
      </c>
      <c r="G10" s="15">
        <v>1</v>
      </c>
      <c r="H10" s="9">
        <f>'部品表(購入用）'!$I$1*G10</f>
        <v>12</v>
      </c>
      <c r="I10" s="39">
        <f t="shared" si="0"/>
        <v>2</v>
      </c>
    </row>
    <row r="11" spans="1:9">
      <c r="A11" s="13" t="s">
        <v>66</v>
      </c>
      <c r="B11" s="13" t="s">
        <v>67</v>
      </c>
      <c r="C11" s="13" t="s">
        <v>148</v>
      </c>
      <c r="D11" s="42" t="s">
        <v>68</v>
      </c>
      <c r="E11" s="13">
        <v>50</v>
      </c>
      <c r="F11" s="13">
        <v>1</v>
      </c>
      <c r="G11" s="15">
        <v>1</v>
      </c>
      <c r="H11" s="9">
        <f>'部品表(購入用）'!$I$1*G11</f>
        <v>12</v>
      </c>
      <c r="I11" s="39">
        <f t="shared" si="0"/>
        <v>12</v>
      </c>
    </row>
    <row r="12" spans="1:9">
      <c r="A12" s="13" t="s">
        <v>69</v>
      </c>
      <c r="B12" s="13" t="s">
        <v>70</v>
      </c>
      <c r="C12" s="13" t="s">
        <v>149</v>
      </c>
      <c r="D12" s="42" t="s">
        <v>71</v>
      </c>
      <c r="E12" s="13">
        <v>50</v>
      </c>
      <c r="F12" s="13">
        <v>1</v>
      </c>
      <c r="G12" s="15">
        <v>2</v>
      </c>
      <c r="H12" s="9">
        <f>'部品表(購入用）'!$I$1*G12</f>
        <v>24</v>
      </c>
      <c r="I12" s="39">
        <f t="shared" si="0"/>
        <v>24</v>
      </c>
    </row>
    <row r="13" spans="1:9">
      <c r="A13" s="13" t="s">
        <v>73</v>
      </c>
      <c r="B13" s="13" t="s">
        <v>74</v>
      </c>
      <c r="C13" s="13" t="s">
        <v>75</v>
      </c>
      <c r="D13" s="42" t="s">
        <v>76</v>
      </c>
      <c r="E13" s="13">
        <v>100</v>
      </c>
      <c r="F13" s="13">
        <v>4</v>
      </c>
      <c r="G13" s="14">
        <v>1</v>
      </c>
      <c r="H13" s="9">
        <f>'部品表(購入用）'!$I$1*G13</f>
        <v>12</v>
      </c>
      <c r="I13" s="39">
        <f t="shared" si="0"/>
        <v>3</v>
      </c>
    </row>
    <row r="14" spans="1:9">
      <c r="D14" s="52" t="s">
        <v>157</v>
      </c>
      <c r="I14" s="43" t="s">
        <v>158</v>
      </c>
    </row>
    <row r="16" spans="1:9">
      <c r="C16" s="47" t="s">
        <v>190</v>
      </c>
      <c r="D16" t="s">
        <v>188</v>
      </c>
    </row>
    <row r="17" spans="4:12">
      <c r="D17" s="36" t="s">
        <v>163</v>
      </c>
    </row>
    <row r="18" spans="4:12">
      <c r="D18" t="s">
        <v>159</v>
      </c>
    </row>
    <row r="19" spans="4:12">
      <c r="D19" t="s">
        <v>160</v>
      </c>
    </row>
    <row r="20" spans="4:12">
      <c r="D20" t="s">
        <v>185</v>
      </c>
    </row>
    <row r="21" spans="4:12">
      <c r="D21" t="s">
        <v>186</v>
      </c>
    </row>
    <row r="22" spans="4:12">
      <c r="D22" t="s">
        <v>199</v>
      </c>
    </row>
    <row r="24" spans="4:12">
      <c r="D24" t="s">
        <v>161</v>
      </c>
    </row>
    <row r="25" spans="4:12">
      <c r="D25" t="s">
        <v>137</v>
      </c>
    </row>
    <row r="26" spans="4:12">
      <c r="E26" t="s">
        <v>138</v>
      </c>
    </row>
    <row r="28" spans="4:12">
      <c r="D28" t="s">
        <v>167</v>
      </c>
    </row>
    <row r="29" spans="4:12" ht="32" customHeight="1">
      <c r="D29" s="101" t="s">
        <v>168</v>
      </c>
      <c r="E29" s="101"/>
      <c r="F29" s="101"/>
      <c r="G29" s="101"/>
      <c r="H29" s="101"/>
      <c r="I29" s="101"/>
      <c r="J29" s="101"/>
      <c r="K29" s="101"/>
      <c r="L29" s="101"/>
    </row>
  </sheetData>
  <mergeCells count="1">
    <mergeCell ref="D29:L29"/>
  </mergeCells>
  <phoneticPr fontId="1"/>
  <hyperlinks>
    <hyperlink ref="D17" r:id="rId1"/>
  </hyperlinks>
  <pageMargins left="0.7" right="0.7" top="0.75" bottom="0.75" header="0.3" footer="0.3"/>
  <pageSetup paperSize="9" orientation="portrait" verticalDpi="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55"/>
  <sheetViews>
    <sheetView view="pageLayout" zoomScaleNormal="100" workbookViewId="0">
      <selection activeCell="A3" sqref="A3"/>
    </sheetView>
  </sheetViews>
  <sheetFormatPr defaultRowHeight="13"/>
  <cols>
    <col min="1" max="1" width="5.36328125" style="47" customWidth="1"/>
    <col min="2" max="2" width="15.90625" customWidth="1"/>
    <col min="3" max="3" width="20.453125" customWidth="1"/>
    <col min="4" max="4" width="15.90625" customWidth="1"/>
    <col min="5" max="5" width="52.453125" customWidth="1"/>
  </cols>
  <sheetData>
    <row r="2" spans="1:5" ht="13.5" thickBot="1">
      <c r="B2" t="s">
        <v>2</v>
      </c>
    </row>
    <row r="3" spans="1:5" s="6" customFormat="1" ht="29.25" customHeight="1" thickBot="1">
      <c r="A3" s="68" t="s">
        <v>198</v>
      </c>
      <c r="B3" s="59" t="s">
        <v>3</v>
      </c>
      <c r="C3" s="60" t="s">
        <v>4</v>
      </c>
      <c r="D3" s="60" t="s">
        <v>5</v>
      </c>
      <c r="E3" s="60" t="s">
        <v>6</v>
      </c>
    </row>
    <row r="4" spans="1:5">
      <c r="A4" s="66" t="s">
        <v>195</v>
      </c>
      <c r="B4" s="7" t="s">
        <v>16</v>
      </c>
      <c r="C4" s="8" t="s">
        <v>17</v>
      </c>
      <c r="D4" s="8"/>
      <c r="E4" s="8" t="s">
        <v>18</v>
      </c>
    </row>
    <row r="5" spans="1:5">
      <c r="A5" s="66" t="s">
        <v>195</v>
      </c>
      <c r="B5" s="12" t="s">
        <v>21</v>
      </c>
      <c r="C5" s="13" t="s">
        <v>22</v>
      </c>
      <c r="D5" s="13" t="s">
        <v>23</v>
      </c>
      <c r="E5" s="13" t="s">
        <v>24</v>
      </c>
    </row>
    <row r="6" spans="1:5">
      <c r="A6" s="66" t="s">
        <v>195</v>
      </c>
      <c r="B6" s="12" t="s">
        <v>196</v>
      </c>
      <c r="C6" s="13" t="s">
        <v>27</v>
      </c>
      <c r="D6" s="13"/>
      <c r="E6" s="18" t="s">
        <v>28</v>
      </c>
    </row>
    <row r="7" spans="1:5" ht="21.5" customHeight="1">
      <c r="A7" s="66" t="s">
        <v>195</v>
      </c>
      <c r="B7" s="12" t="s">
        <v>30</v>
      </c>
      <c r="C7" s="13" t="s">
        <v>31</v>
      </c>
      <c r="D7" s="13" t="s">
        <v>32</v>
      </c>
      <c r="E7" s="13" t="s">
        <v>165</v>
      </c>
    </row>
    <row r="8" spans="1:5">
      <c r="A8" s="66" t="s">
        <v>195</v>
      </c>
      <c r="B8" s="12" t="s">
        <v>33</v>
      </c>
      <c r="C8" s="53" t="s">
        <v>34</v>
      </c>
      <c r="D8" s="53" t="s">
        <v>169</v>
      </c>
      <c r="E8" s="18" t="s">
        <v>170</v>
      </c>
    </row>
    <row r="9" spans="1:5">
      <c r="A9" s="66" t="s">
        <v>195</v>
      </c>
      <c r="B9" s="12" t="s">
        <v>35</v>
      </c>
      <c r="C9" s="13" t="s">
        <v>36</v>
      </c>
      <c r="D9" s="13" t="s">
        <v>37</v>
      </c>
      <c r="E9" s="13" t="s">
        <v>38</v>
      </c>
    </row>
    <row r="10" spans="1:5">
      <c r="A10" s="66"/>
      <c r="B10" s="12" t="s">
        <v>40</v>
      </c>
      <c r="C10" s="13" t="s">
        <v>41</v>
      </c>
      <c r="D10" s="13" t="s">
        <v>42</v>
      </c>
      <c r="E10" s="13" t="s">
        <v>43</v>
      </c>
    </row>
    <row r="11" spans="1:5">
      <c r="A11" s="66"/>
      <c r="B11" s="12" t="s">
        <v>45</v>
      </c>
      <c r="C11" s="13" t="s">
        <v>41</v>
      </c>
      <c r="D11" s="13" t="s">
        <v>46</v>
      </c>
      <c r="E11" s="13" t="s">
        <v>47</v>
      </c>
    </row>
    <row r="12" spans="1:5">
      <c r="A12" s="66"/>
      <c r="B12" s="12"/>
      <c r="C12" s="13" t="s">
        <v>49</v>
      </c>
      <c r="D12" s="13"/>
      <c r="E12" s="13"/>
    </row>
    <row r="13" spans="1:5">
      <c r="A13" s="66" t="s">
        <v>195</v>
      </c>
      <c r="B13" s="12" t="s">
        <v>50</v>
      </c>
      <c r="C13" s="13" t="s">
        <v>51</v>
      </c>
      <c r="D13" s="13" t="s">
        <v>52</v>
      </c>
      <c r="E13" s="13" t="s">
        <v>53</v>
      </c>
    </row>
    <row r="14" spans="1:5" ht="13" customHeight="1">
      <c r="A14" s="66"/>
      <c r="B14" s="12" t="s">
        <v>55</v>
      </c>
      <c r="C14" s="45" t="s">
        <v>56</v>
      </c>
      <c r="D14" s="45" t="s">
        <v>57</v>
      </c>
      <c r="E14" s="46" t="s">
        <v>134</v>
      </c>
    </row>
    <row r="15" spans="1:5">
      <c r="A15" s="66"/>
      <c r="B15" s="12" t="s">
        <v>124</v>
      </c>
      <c r="C15" s="45" t="s">
        <v>125</v>
      </c>
      <c r="D15" s="45" t="s">
        <v>58</v>
      </c>
      <c r="E15" s="46" t="s">
        <v>133</v>
      </c>
    </row>
    <row r="16" spans="1:5">
      <c r="A16" s="66"/>
      <c r="B16" s="12" t="s">
        <v>59</v>
      </c>
      <c r="C16" s="45" t="s">
        <v>60</v>
      </c>
      <c r="D16" s="45" t="s">
        <v>61</v>
      </c>
      <c r="E16" s="46" t="s">
        <v>135</v>
      </c>
    </row>
    <row r="17" spans="1:5">
      <c r="A17" s="66"/>
      <c r="B17" s="12" t="s">
        <v>62</v>
      </c>
      <c r="C17" s="45" t="s">
        <v>63</v>
      </c>
      <c r="D17" s="45" t="s">
        <v>64</v>
      </c>
      <c r="E17" s="46" t="s">
        <v>136</v>
      </c>
    </row>
    <row r="18" spans="1:5" ht="7" customHeight="1">
      <c r="A18" s="66"/>
      <c r="B18" s="12"/>
      <c r="C18" s="13"/>
      <c r="D18" s="13"/>
      <c r="E18" s="13"/>
    </row>
    <row r="19" spans="1:5">
      <c r="A19" s="66"/>
      <c r="B19" s="12" t="s">
        <v>65</v>
      </c>
      <c r="C19" s="13" t="s">
        <v>66</v>
      </c>
      <c r="D19" s="13" t="s">
        <v>67</v>
      </c>
      <c r="E19" s="13"/>
    </row>
    <row r="20" spans="1:5">
      <c r="A20" s="66"/>
      <c r="B20" s="12" t="s">
        <v>65</v>
      </c>
      <c r="C20" s="13" t="s">
        <v>69</v>
      </c>
      <c r="D20" s="13" t="s">
        <v>70</v>
      </c>
      <c r="E20" s="13"/>
    </row>
    <row r="21" spans="1:5">
      <c r="A21" s="66"/>
      <c r="B21" s="12" t="s">
        <v>72</v>
      </c>
      <c r="C21" s="13" t="s">
        <v>73</v>
      </c>
      <c r="D21" s="13" t="s">
        <v>74</v>
      </c>
      <c r="E21" s="13" t="s">
        <v>75</v>
      </c>
    </row>
    <row r="22" spans="1:5" ht="6" customHeight="1">
      <c r="A22" s="66"/>
      <c r="B22" s="12"/>
      <c r="C22" s="13"/>
      <c r="D22" s="13"/>
      <c r="E22" s="13"/>
    </row>
    <row r="23" spans="1:5" ht="26.5" customHeight="1">
      <c r="A23" s="66" t="s">
        <v>197</v>
      </c>
      <c r="B23" s="90" t="s">
        <v>77</v>
      </c>
      <c r="C23" s="97" t="s">
        <v>78</v>
      </c>
      <c r="D23" s="98" t="s">
        <v>122</v>
      </c>
      <c r="E23" s="97" t="s">
        <v>79</v>
      </c>
    </row>
    <row r="24" spans="1:5" ht="18" customHeight="1">
      <c r="A24" s="66"/>
      <c r="B24" s="81"/>
      <c r="C24" s="82"/>
      <c r="D24" s="82"/>
      <c r="E24" s="82"/>
    </row>
    <row r="25" spans="1:5" ht="13.5" thickBot="1">
      <c r="A25" s="67"/>
      <c r="B25" s="25"/>
      <c r="C25" s="26"/>
      <c r="D25" s="26"/>
      <c r="E25" s="26"/>
    </row>
    <row r="26" spans="1:5" ht="6" customHeight="1">
      <c r="B26" s="31"/>
      <c r="C26" s="31"/>
      <c r="D26" s="31"/>
      <c r="E26" s="31"/>
    </row>
    <row r="27" spans="1:5" ht="5.25" customHeight="1"/>
    <row r="31" spans="1:5">
      <c r="E31" s="36"/>
    </row>
    <row r="43" spans="2:2">
      <c r="B43" s="49"/>
    </row>
    <row r="48" spans="2:2">
      <c r="B48" s="49"/>
    </row>
    <row r="53" spans="3:5">
      <c r="E53" s="36"/>
    </row>
    <row r="54" spans="3:5">
      <c r="E54" s="36"/>
    </row>
    <row r="55" spans="3:5">
      <c r="C55" s="36"/>
    </row>
  </sheetData>
  <mergeCells count="4">
    <mergeCell ref="B23:B24"/>
    <mergeCell ref="C23:C24"/>
    <mergeCell ref="D23:D24"/>
    <mergeCell ref="E23:E24"/>
  </mergeCells>
  <phoneticPr fontId="15"/>
  <pageMargins left="0.70866141732283472" right="0.70866141732283472" top="0.74803149606299213" bottom="0.74803149606299213" header="0.31496062992125984" footer="0.31496062992125984"/>
  <pageSetup paperSize="9" scale="120" fitToHeight="0" orientation="landscape" r:id="rId1"/>
  <headerFooter>
    <oddHeader xml:space="preserve">&amp;C&amp;"-,太字"&amp;12マイクロロボット(Ver1.1)　部品リスト(製作用)
&amp;R&amp;8日本工業大学 第7回マイクロロボコン実行委員会
2015 /7/7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部品表(購入用）</vt:lpstr>
      <vt:lpstr>秋月電子通販ページで一括でカートに入れる方法</vt:lpstr>
      <vt:lpstr>部品表 (作業時参照用)</vt:lpstr>
      <vt:lpstr>'部品表 (作業時参照用)'!Print_Area</vt:lpstr>
      <vt:lpstr>'部品表(購入用）'!Print_Area</vt:lpstr>
    </vt:vector>
  </TitlesOfParts>
  <Company>Toshiba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kushihashi</dc:creator>
  <cp:lastModifiedBy>kushihashi</cp:lastModifiedBy>
  <cp:lastPrinted>2015-07-09T08:27:31Z</cp:lastPrinted>
  <dcterms:created xsi:type="dcterms:W3CDTF">2012-07-30T08:54:32Z</dcterms:created>
  <dcterms:modified xsi:type="dcterms:W3CDTF">2015-07-21T04:15:53Z</dcterms:modified>
</cp:coreProperties>
</file>